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Gasto Abri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E83" i="1" s="1"/>
  <c r="B83" i="1" s="1"/>
  <c r="I83" i="1"/>
  <c r="D82" i="1"/>
  <c r="C82" i="1"/>
  <c r="J81" i="1"/>
  <c r="I81" i="1"/>
  <c r="E81" i="1"/>
  <c r="B81" i="1" s="1"/>
  <c r="J80" i="1"/>
  <c r="I80" i="1"/>
  <c r="E80" i="1"/>
  <c r="B80" i="1" s="1"/>
  <c r="D79" i="1"/>
  <c r="C79" i="1"/>
  <c r="C84" i="1" s="1"/>
  <c r="J78" i="1"/>
  <c r="E78" i="1" s="1"/>
  <c r="B78" i="1" s="1"/>
  <c r="I78" i="1"/>
  <c r="J77" i="1"/>
  <c r="E77" i="1" s="1"/>
  <c r="B77" i="1" s="1"/>
  <c r="I77" i="1"/>
  <c r="D76" i="1"/>
  <c r="D84" i="1" s="1"/>
  <c r="C76" i="1"/>
  <c r="C75" i="1"/>
  <c r="J72" i="1"/>
  <c r="E72" i="1" s="1"/>
  <c r="B72" i="1" s="1"/>
  <c r="I72" i="1"/>
  <c r="J71" i="1"/>
  <c r="E71" i="1" s="1"/>
  <c r="B71" i="1" s="1"/>
  <c r="I71" i="1"/>
  <c r="J70" i="1"/>
  <c r="E70" i="1" s="1"/>
  <c r="I70" i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/>
  <c r="J67" i="1"/>
  <c r="I67" i="1"/>
  <c r="E67" i="1"/>
  <c r="E66" i="1" s="1"/>
  <c r="B67" i="1"/>
  <c r="B66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 s="1"/>
  <c r="B65" i="1" s="1"/>
  <c r="K64" i="1"/>
  <c r="J64" i="1"/>
  <c r="E64" i="1" s="1"/>
  <c r="B64" i="1" s="1"/>
  <c r="I64" i="1"/>
  <c r="K63" i="1"/>
  <c r="E63" i="1" s="1"/>
  <c r="B63" i="1" s="1"/>
  <c r="J63" i="1"/>
  <c r="I63" i="1"/>
  <c r="K62" i="1"/>
  <c r="J62" i="1"/>
  <c r="I62" i="1"/>
  <c r="E62" i="1"/>
  <c r="N61" i="1"/>
  <c r="M61" i="1"/>
  <c r="L61" i="1"/>
  <c r="H61" i="1"/>
  <c r="G61" i="1"/>
  <c r="F61" i="1"/>
  <c r="D61" i="1"/>
  <c r="C61" i="1"/>
  <c r="N60" i="1"/>
  <c r="K60" i="1"/>
  <c r="E60" i="1" s="1"/>
  <c r="E51" i="1" s="1"/>
  <c r="J60" i="1"/>
  <c r="I60" i="1"/>
  <c r="D60" i="1"/>
  <c r="C60" i="1"/>
  <c r="N59" i="1"/>
  <c r="K59" i="1"/>
  <c r="J59" i="1"/>
  <c r="I59" i="1"/>
  <c r="E59" i="1"/>
  <c r="D59" i="1"/>
  <c r="B59" i="1" s="1"/>
  <c r="C59" i="1"/>
  <c r="N58" i="1"/>
  <c r="K58" i="1"/>
  <c r="J58" i="1"/>
  <c r="I58" i="1"/>
  <c r="E58" i="1"/>
  <c r="D58" i="1"/>
  <c r="B58" i="1" s="1"/>
  <c r="C58" i="1"/>
  <c r="N57" i="1"/>
  <c r="K57" i="1"/>
  <c r="J57" i="1"/>
  <c r="I57" i="1"/>
  <c r="E57" i="1"/>
  <c r="D57" i="1"/>
  <c r="B57" i="1" s="1"/>
  <c r="C57" i="1"/>
  <c r="N56" i="1"/>
  <c r="M56" i="1"/>
  <c r="L56" i="1"/>
  <c r="K56" i="1"/>
  <c r="J56" i="1"/>
  <c r="I56" i="1"/>
  <c r="H56" i="1"/>
  <c r="F56" i="1"/>
  <c r="E56" i="1"/>
  <c r="D56" i="1"/>
  <c r="B56" i="1" s="1"/>
  <c r="C56" i="1"/>
  <c r="N55" i="1"/>
  <c r="K55" i="1"/>
  <c r="K51" i="1" s="1"/>
  <c r="J55" i="1"/>
  <c r="I55" i="1"/>
  <c r="E55" i="1"/>
  <c r="D55" i="1"/>
  <c r="B55" i="1" s="1"/>
  <c r="C55" i="1"/>
  <c r="N54" i="1"/>
  <c r="M54" i="1"/>
  <c r="L54" i="1"/>
  <c r="K54" i="1"/>
  <c r="J54" i="1"/>
  <c r="I54" i="1"/>
  <c r="H54" i="1"/>
  <c r="F54" i="1"/>
  <c r="E54" i="1"/>
  <c r="D54" i="1"/>
  <c r="B54" i="1" s="1"/>
  <c r="C54" i="1"/>
  <c r="N53" i="1"/>
  <c r="M53" i="1"/>
  <c r="L53" i="1"/>
  <c r="K53" i="1"/>
  <c r="J53" i="1"/>
  <c r="I53" i="1"/>
  <c r="H53" i="1"/>
  <c r="E53" i="1"/>
  <c r="D53" i="1"/>
  <c r="C53" i="1"/>
  <c r="C51" i="1" s="1"/>
  <c r="N52" i="1"/>
  <c r="M52" i="1"/>
  <c r="L52" i="1"/>
  <c r="L51" i="1" s="1"/>
  <c r="K52" i="1"/>
  <c r="J52" i="1"/>
  <c r="I52" i="1"/>
  <c r="H52" i="1"/>
  <c r="H51" i="1" s="1"/>
  <c r="G52" i="1"/>
  <c r="F52" i="1"/>
  <c r="E52" i="1"/>
  <c r="D52" i="1"/>
  <c r="B52" i="1" s="1"/>
  <c r="C52" i="1"/>
  <c r="N51" i="1"/>
  <c r="M51" i="1"/>
  <c r="J51" i="1"/>
  <c r="I51" i="1"/>
  <c r="G51" i="1"/>
  <c r="F51" i="1"/>
  <c r="K50" i="1"/>
  <c r="E50" i="1" s="1"/>
  <c r="B50" i="1" s="1"/>
  <c r="J50" i="1"/>
  <c r="I50" i="1"/>
  <c r="K49" i="1"/>
  <c r="J49" i="1"/>
  <c r="I49" i="1"/>
  <c r="E49" i="1"/>
  <c r="B49" i="1" s="1"/>
  <c r="K48" i="1"/>
  <c r="J48" i="1"/>
  <c r="I48" i="1"/>
  <c r="E48" i="1" s="1"/>
  <c r="B48" i="1" s="1"/>
  <c r="K47" i="1"/>
  <c r="J47" i="1"/>
  <c r="E47" i="1" s="1"/>
  <c r="B47" i="1" s="1"/>
  <c r="I47" i="1"/>
  <c r="K46" i="1"/>
  <c r="K43" i="1" s="1"/>
  <c r="J46" i="1"/>
  <c r="I46" i="1"/>
  <c r="K45" i="1"/>
  <c r="J45" i="1"/>
  <c r="I45" i="1"/>
  <c r="E45" i="1"/>
  <c r="B45" i="1" s="1"/>
  <c r="K44" i="1"/>
  <c r="J44" i="1"/>
  <c r="I44" i="1"/>
  <c r="E44" i="1" s="1"/>
  <c r="C44" i="1"/>
  <c r="N43" i="1"/>
  <c r="M43" i="1"/>
  <c r="L43" i="1"/>
  <c r="J43" i="1"/>
  <c r="H43" i="1"/>
  <c r="G43" i="1"/>
  <c r="F43" i="1"/>
  <c r="D43" i="1"/>
  <c r="C43" i="1"/>
  <c r="K42" i="1"/>
  <c r="J42" i="1"/>
  <c r="I42" i="1"/>
  <c r="E42" i="1"/>
  <c r="B42" i="1" s="1"/>
  <c r="D42" i="1"/>
  <c r="K41" i="1"/>
  <c r="J41" i="1"/>
  <c r="I41" i="1"/>
  <c r="E41" i="1"/>
  <c r="D41" i="1"/>
  <c r="B41" i="1"/>
  <c r="K40" i="1"/>
  <c r="J40" i="1"/>
  <c r="I40" i="1"/>
  <c r="E40" i="1"/>
  <c r="B40" i="1" s="1"/>
  <c r="D40" i="1"/>
  <c r="K39" i="1"/>
  <c r="J39" i="1"/>
  <c r="I39" i="1"/>
  <c r="E39" i="1"/>
  <c r="D39" i="1"/>
  <c r="B39" i="1"/>
  <c r="K38" i="1"/>
  <c r="J38" i="1"/>
  <c r="I38" i="1"/>
  <c r="E38" i="1"/>
  <c r="B38" i="1" s="1"/>
  <c r="D38" i="1"/>
  <c r="K37" i="1"/>
  <c r="K35" i="1" s="1"/>
  <c r="J37" i="1"/>
  <c r="J35" i="1" s="1"/>
  <c r="I37" i="1"/>
  <c r="E37" i="1"/>
  <c r="D37" i="1"/>
  <c r="D35" i="1" s="1"/>
  <c r="B37" i="1"/>
  <c r="K36" i="1"/>
  <c r="J36" i="1"/>
  <c r="I36" i="1"/>
  <c r="E36" i="1"/>
  <c r="B36" i="1" s="1"/>
  <c r="D36" i="1"/>
  <c r="N35" i="1"/>
  <c r="M35" i="1"/>
  <c r="L35" i="1"/>
  <c r="I35" i="1"/>
  <c r="H35" i="1"/>
  <c r="G35" i="1"/>
  <c r="F35" i="1"/>
  <c r="E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K33" i="1"/>
  <c r="J33" i="1"/>
  <c r="I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 s="1"/>
  <c r="N31" i="1"/>
  <c r="M31" i="1"/>
  <c r="L31" i="1"/>
  <c r="K31" i="1"/>
  <c r="J31" i="1"/>
  <c r="I31" i="1"/>
  <c r="H31" i="1"/>
  <c r="G31" i="1"/>
  <c r="E31" i="1"/>
  <c r="D31" i="1"/>
  <c r="C31" i="1"/>
  <c r="B31" i="1" s="1"/>
  <c r="N30" i="1"/>
  <c r="M30" i="1"/>
  <c r="L30" i="1"/>
  <c r="L25" i="1" s="1"/>
  <c r="K30" i="1"/>
  <c r="J30" i="1"/>
  <c r="I30" i="1"/>
  <c r="H30" i="1"/>
  <c r="H25" i="1" s="1"/>
  <c r="G30" i="1"/>
  <c r="F30" i="1"/>
  <c r="E30" i="1"/>
  <c r="D30" i="1"/>
  <c r="D25" i="1" s="1"/>
  <c r="C30" i="1"/>
  <c r="B30" i="1" s="1"/>
  <c r="N29" i="1"/>
  <c r="M29" i="1"/>
  <c r="M25" i="1" s="1"/>
  <c r="L29" i="1"/>
  <c r="K29" i="1"/>
  <c r="J29" i="1"/>
  <c r="I29" i="1"/>
  <c r="I25" i="1" s="1"/>
  <c r="H29" i="1"/>
  <c r="G29" i="1"/>
  <c r="F29" i="1"/>
  <c r="E29" i="1"/>
  <c r="B29" i="1" s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K27" i="1"/>
  <c r="J27" i="1"/>
  <c r="I27" i="1"/>
  <c r="G27" i="1"/>
  <c r="F27" i="1"/>
  <c r="E27" i="1"/>
  <c r="E25" i="1" s="1"/>
  <c r="D27" i="1"/>
  <c r="C27" i="1"/>
  <c r="N26" i="1"/>
  <c r="N25" i="1" s="1"/>
  <c r="M26" i="1"/>
  <c r="L26" i="1"/>
  <c r="K26" i="1"/>
  <c r="J26" i="1"/>
  <c r="J25" i="1" s="1"/>
  <c r="I26" i="1"/>
  <c r="H26" i="1"/>
  <c r="G26" i="1"/>
  <c r="F26" i="1"/>
  <c r="F25" i="1" s="1"/>
  <c r="E26" i="1"/>
  <c r="D26" i="1"/>
  <c r="C26" i="1"/>
  <c r="B26" i="1"/>
  <c r="K25" i="1"/>
  <c r="G25" i="1"/>
  <c r="C25" i="1"/>
  <c r="N24" i="1"/>
  <c r="M24" i="1"/>
  <c r="L24" i="1"/>
  <c r="K24" i="1"/>
  <c r="J24" i="1"/>
  <c r="I24" i="1"/>
  <c r="H24" i="1"/>
  <c r="G24" i="1"/>
  <c r="F24" i="1"/>
  <c r="E24" i="1"/>
  <c r="D24" i="1"/>
  <c r="B24" i="1" s="1"/>
  <c r="C24" i="1"/>
  <c r="N23" i="1"/>
  <c r="M23" i="1"/>
  <c r="L23" i="1"/>
  <c r="K23" i="1"/>
  <c r="J23" i="1"/>
  <c r="I23" i="1"/>
  <c r="H23" i="1"/>
  <c r="G23" i="1"/>
  <c r="F23" i="1"/>
  <c r="E23" i="1"/>
  <c r="B23" i="1" s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K21" i="1"/>
  <c r="J21" i="1"/>
  <c r="I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 s="1"/>
  <c r="N19" i="1"/>
  <c r="M19" i="1"/>
  <c r="L19" i="1"/>
  <c r="L15" i="1" s="1"/>
  <c r="K19" i="1"/>
  <c r="J19" i="1"/>
  <c r="I19" i="1"/>
  <c r="H19" i="1"/>
  <c r="H15" i="1" s="1"/>
  <c r="G19" i="1"/>
  <c r="F19" i="1"/>
  <c r="E19" i="1"/>
  <c r="D19" i="1"/>
  <c r="B19" i="1" s="1"/>
  <c r="C19" i="1"/>
  <c r="N18" i="1"/>
  <c r="K18" i="1"/>
  <c r="J18" i="1"/>
  <c r="I18" i="1"/>
  <c r="E18" i="1"/>
  <c r="D18" i="1"/>
  <c r="B18" i="1" s="1"/>
  <c r="C18" i="1"/>
  <c r="N17" i="1"/>
  <c r="M17" i="1"/>
  <c r="M15" i="1" s="1"/>
  <c r="L17" i="1"/>
  <c r="K17" i="1"/>
  <c r="J17" i="1"/>
  <c r="I17" i="1"/>
  <c r="I15" i="1" s="1"/>
  <c r="H17" i="1"/>
  <c r="G17" i="1"/>
  <c r="F17" i="1"/>
  <c r="E17" i="1"/>
  <c r="E15" i="1" s="1"/>
  <c r="D17" i="1"/>
  <c r="C17" i="1"/>
  <c r="N16" i="1"/>
  <c r="N15" i="1" s="1"/>
  <c r="M16" i="1"/>
  <c r="L16" i="1"/>
  <c r="K16" i="1"/>
  <c r="J16" i="1"/>
  <c r="J15" i="1" s="1"/>
  <c r="I16" i="1"/>
  <c r="H16" i="1"/>
  <c r="G16" i="1"/>
  <c r="F16" i="1"/>
  <c r="F15" i="1" s="1"/>
  <c r="E16" i="1"/>
  <c r="D16" i="1"/>
  <c r="C16" i="1"/>
  <c r="B16" i="1"/>
  <c r="K15" i="1"/>
  <c r="G15" i="1"/>
  <c r="C15" i="1"/>
  <c r="N14" i="1"/>
  <c r="M14" i="1"/>
  <c r="L14" i="1"/>
  <c r="L9" i="1" s="1"/>
  <c r="K14" i="1"/>
  <c r="J14" i="1"/>
  <c r="I14" i="1"/>
  <c r="H14" i="1"/>
  <c r="H9" i="1" s="1"/>
  <c r="G14" i="1"/>
  <c r="F14" i="1"/>
  <c r="E14" i="1"/>
  <c r="D14" i="1"/>
  <c r="B14" i="1" s="1"/>
  <c r="C14" i="1"/>
  <c r="N13" i="1"/>
  <c r="K13" i="1"/>
  <c r="J13" i="1"/>
  <c r="I13" i="1"/>
  <c r="E13" i="1"/>
  <c r="D13" i="1"/>
  <c r="B13" i="1" s="1"/>
  <c r="C13" i="1"/>
  <c r="N12" i="1"/>
  <c r="K12" i="1"/>
  <c r="J12" i="1"/>
  <c r="I12" i="1"/>
  <c r="E12" i="1"/>
  <c r="D12" i="1"/>
  <c r="B12" i="1" s="1"/>
  <c r="C12" i="1"/>
  <c r="N11" i="1"/>
  <c r="M11" i="1"/>
  <c r="M9" i="1" s="1"/>
  <c r="M8" i="1" s="1"/>
  <c r="L11" i="1"/>
  <c r="K11" i="1"/>
  <c r="J11" i="1"/>
  <c r="I11" i="1"/>
  <c r="I9" i="1" s="1"/>
  <c r="H11" i="1"/>
  <c r="G11" i="1"/>
  <c r="F11" i="1"/>
  <c r="E11" i="1"/>
  <c r="E9" i="1" s="1"/>
  <c r="D11" i="1"/>
  <c r="C11" i="1"/>
  <c r="N10" i="1"/>
  <c r="N9" i="1" s="1"/>
  <c r="N8" i="1" s="1"/>
  <c r="M10" i="1"/>
  <c r="L10" i="1"/>
  <c r="K10" i="1"/>
  <c r="J10" i="1"/>
  <c r="J9" i="1" s="1"/>
  <c r="I10" i="1"/>
  <c r="H10" i="1"/>
  <c r="G10" i="1"/>
  <c r="F10" i="1"/>
  <c r="F9" i="1" s="1"/>
  <c r="F8" i="1" s="1"/>
  <c r="E10" i="1"/>
  <c r="D10" i="1"/>
  <c r="C10" i="1"/>
  <c r="B10" i="1"/>
  <c r="K9" i="1"/>
  <c r="G9" i="1"/>
  <c r="G8" i="1" s="1"/>
  <c r="O8" i="1" s="1"/>
  <c r="C9" i="1"/>
  <c r="AA8" i="1"/>
  <c r="T8" i="1"/>
  <c r="U8" i="1" s="1"/>
  <c r="V8" i="1" l="1"/>
  <c r="W8" i="1" s="1"/>
  <c r="X8" i="1" s="1"/>
  <c r="Y8" i="1" s="1"/>
  <c r="E43" i="1"/>
  <c r="E8" i="1" s="1"/>
  <c r="E73" i="1" s="1"/>
  <c r="E86" i="1" s="1"/>
  <c r="B44" i="1"/>
  <c r="L8" i="1"/>
  <c r="B35" i="1"/>
  <c r="E61" i="1"/>
  <c r="E69" i="1"/>
  <c r="B70" i="1"/>
  <c r="B69" i="1" s="1"/>
  <c r="H8" i="1"/>
  <c r="C8" i="1"/>
  <c r="C73" i="1" s="1"/>
  <c r="C86" i="1" s="1"/>
  <c r="B60" i="1"/>
  <c r="B11" i="1"/>
  <c r="B9" i="1" s="1"/>
  <c r="D15" i="1"/>
  <c r="E46" i="1"/>
  <c r="B46" i="1" s="1"/>
  <c r="I61" i="1"/>
  <c r="I43" i="1"/>
  <c r="I8" i="1" s="1"/>
  <c r="D51" i="1"/>
  <c r="B53" i="1"/>
  <c r="B51" i="1" s="1"/>
  <c r="K61" i="1"/>
  <c r="K8" i="1" s="1"/>
  <c r="B62" i="1"/>
  <c r="B61" i="1" s="1"/>
  <c r="D9" i="1"/>
  <c r="D8" i="1" s="1"/>
  <c r="D73" i="1" s="1"/>
  <c r="D86" i="1" s="1"/>
  <c r="B17" i="1"/>
  <c r="B15" i="1" s="1"/>
  <c r="B27" i="1"/>
  <c r="B25" i="1" s="1"/>
  <c r="J61" i="1"/>
  <c r="J8" i="1" s="1"/>
  <c r="D75" i="1"/>
  <c r="B8" i="1" l="1"/>
  <c r="B73" i="1" s="1"/>
  <c r="B86" i="1" s="1"/>
  <c r="B43" i="1"/>
  <c r="Z7" i="1"/>
  <c r="AA7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<sst xmlns="http://schemas.openxmlformats.org/spreadsheetml/2006/main" count="115" uniqueCount="110">
  <si>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</si>
  <si>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</si>
  <si>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</si>
  <si>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</si>
  <si>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</si>
  <si>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</si>
  <si>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</si>
  <si>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</si>
  <si>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</si>
  <si>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</si>
  <si>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</si>
  <si>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</si>
  <si>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</si>
  <si>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</si>
  <si>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</si>
  <si>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</si>
  <si>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</si>
  <si>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</si>
  <si>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</si>
  <si>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</si>
  <si>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</si>
  <si>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</si>
  <si>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</si>
  <si>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</si>
  <si>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</si>
  <si>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</si>
  <si>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</si>
  <si>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</si>
  <si>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</si>
  <si>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</si>
  <si>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</si>
  <si>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</si>
  <si>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</si>
  <si>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</si>
  <si>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</si>
  <si>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</si>
  <si>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</si>
  <si>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</si>
  <si>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</si>
  <si>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</si>
  <si>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</si>
  <si>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</si>
  <si>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</si>
  <si>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</si>
  <si>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</si>
  <si>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</si>
  <si>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</si>
  <si>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</si>
  <si>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</si>
  <si>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</si>
  <si>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</si>
  <si>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</si>
  <si>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</si>
  <si>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</si>
  <si>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</si>
  <si>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</si>
  <si>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</si>
  <si>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</si>
  <si>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</si>
  <si>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</si>
  <si>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</si>
  <si>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</si>
  <si>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</si>
  <si>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</si>
  <si>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</si>
  <si>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</si>
  <si>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</si>
  <si>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</si>
  <si>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</si>
  <si>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</si>
  <si>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</si>
  <si>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</si>
  <si>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</si>
  <si>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</si>
  <si>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</si>
  <si>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</si>
  <si>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</si>
  <si>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</si>
  <si>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</si>
  <si>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</si>
  <si>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</si>
  <si>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</si>
  <si>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</si>
  <si>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</si>
  <si>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</si>
  <si>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</si>
  <si>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</si>
  <si>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</si>
  <si>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</si>
  <si>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</si>
  <si>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</si>
  <si>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</si>
  <si>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</si>
  <si>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</si>
  <si>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</si>
  <si>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</si>
  <si>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</si>
  <si>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</si>
  <si>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</si>
  <si>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</si>
  <si>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</si>
  <si>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</si>
  <si>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</si>
  <si>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</si>
  <si>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</si>
  <si>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</si>
  <si>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02 de enero de 2022</t>
  </si>
  <si>
    <t>Fecha de imputación: hasta el 31 de enero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</si>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</sst>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7496175" y="208572"/>
          <a:ext cx="0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4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5</xdr:col>
      <xdr:colOff>504825</xdr:colOff>
      <xdr:row>4</xdr:row>
      <xdr:rowOff>152401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0</v>
          </cell>
        </row>
        <row r="10">
          <cell r="C10">
            <v>806832.02</v>
          </cell>
          <cell r="D10">
            <v>844594.02</v>
          </cell>
          <cell r="E10">
            <v>1153951.32</v>
          </cell>
          <cell r="F10">
            <v>994677.17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</row>
        <row r="16">
          <cell r="C16">
            <v>284561.24</v>
          </cell>
          <cell r="D16">
            <v>95849.77</v>
          </cell>
          <cell r="E16">
            <v>130060.38</v>
          </cell>
          <cell r="F16">
            <v>261168.12</v>
          </cell>
        </row>
        <row r="17">
          <cell r="F17">
            <v>98223.2</v>
          </cell>
        </row>
        <row r="19">
          <cell r="D19">
            <v>92625</v>
          </cell>
        </row>
        <row r="20">
          <cell r="C20">
            <v>76500</v>
          </cell>
          <cell r="D20">
            <v>306486</v>
          </cell>
          <cell r="E20">
            <v>194770</v>
          </cell>
          <cell r="F20">
            <v>194770</v>
          </cell>
        </row>
        <row r="22">
          <cell r="D22">
            <v>229319.44</v>
          </cell>
        </row>
        <row r="23">
          <cell r="C23">
            <v>103056.58</v>
          </cell>
          <cell r="D23">
            <v>77190.48</v>
          </cell>
          <cell r="E23">
            <v>64702.44</v>
          </cell>
          <cell r="F23">
            <v>133495.66</v>
          </cell>
        </row>
        <row r="24">
          <cell r="C24">
            <v>13525.02</v>
          </cell>
          <cell r="D24">
            <v>101594.8</v>
          </cell>
          <cell r="E24">
            <v>3510</v>
          </cell>
          <cell r="F24">
            <v>316727.90000000002</v>
          </cell>
        </row>
        <row r="26">
          <cell r="D26">
            <v>74758.17</v>
          </cell>
          <cell r="E26">
            <v>89756</v>
          </cell>
          <cell r="F26">
            <v>4602</v>
          </cell>
        </row>
        <row r="27">
          <cell r="F27">
            <v>64451.6</v>
          </cell>
        </row>
        <row r="28">
          <cell r="D28">
            <v>138159.12</v>
          </cell>
          <cell r="F28">
            <v>2950</v>
          </cell>
        </row>
        <row r="29">
          <cell r="D29">
            <v>1047099.5</v>
          </cell>
          <cell r="F29">
            <v>1122500</v>
          </cell>
        </row>
        <row r="30">
          <cell r="D30">
            <v>68681</v>
          </cell>
          <cell r="F30">
            <v>14800.01</v>
          </cell>
        </row>
        <row r="31">
          <cell r="E31">
            <v>21004</v>
          </cell>
        </row>
        <row r="32">
          <cell r="C32">
            <v>388858.93</v>
          </cell>
          <cell r="D32">
            <v>402390.33</v>
          </cell>
          <cell r="E32">
            <v>173325</v>
          </cell>
          <cell r="F32">
            <v>882376.27</v>
          </cell>
        </row>
        <row r="34">
          <cell r="D34">
            <v>201878.68</v>
          </cell>
          <cell r="E34">
            <v>53786.29</v>
          </cell>
          <cell r="F34">
            <v>1569849.41</v>
          </cell>
        </row>
        <row r="36">
          <cell r="E36">
            <v>0</v>
          </cell>
          <cell r="I36">
            <v>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</row>
        <row r="56">
          <cell r="E56">
            <v>76664.600000000006</v>
          </cell>
          <cell r="F56">
            <v>436420.32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13" sqref="P13"/>
    </sheetView>
  </sheetViews>
  <sheetFormatPr baseColWidth="10" defaultColWidth="9.140625" defaultRowHeight="15" x14ac:dyDescent="0.25"/>
  <cols>
    <col min="1" max="1" width="86.7109375" customWidth="1"/>
    <col min="2" max="2" width="12.85546875" customWidth="1"/>
    <col min="3" max="5" width="12.5703125" hidden="1" customWidth="1"/>
    <col min="6" max="6" width="12.85546875" customWidth="1"/>
    <col min="7" max="7" width="8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8.28515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14936611.670000002</v>
      </c>
      <c r="C8" s="13">
        <f t="shared" ref="C8:M8" si="0">C9+C15+C25+C35+C43+C51+C61+C66+C69</f>
        <v>1938822.69</v>
      </c>
      <c r="D8" s="13">
        <f t="shared" si="0"/>
        <v>3946115.21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4984360.28</v>
      </c>
      <c r="C9" s="18">
        <f>SUM(C10:C14)</f>
        <v>1072320.92</v>
      </c>
      <c r="D9" s="19">
        <f t="shared" ref="D9:N9" si="2">SUM(D10:D14)</f>
        <v>1110082.92</v>
      </c>
      <c r="E9" s="19">
        <f t="shared" si="2"/>
        <v>1432440.22</v>
      </c>
      <c r="F9" s="20">
        <f t="shared" si="2"/>
        <v>1369516.2200000002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3800054.5300000003</v>
      </c>
      <c r="C10" s="24">
        <f>'[1]Plantilla Ejecución-2022'!C10</f>
        <v>806832.02</v>
      </c>
      <c r="D10" s="25">
        <f>'[1]Plantilla Ejecución-2022'!D10</f>
        <v>844594.02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0</v>
      </c>
      <c r="H10" s="23">
        <f>'[1]Plantilla Ejecución-2022'!H10</f>
        <v>0</v>
      </c>
      <c r="I10" s="23">
        <f>'[1]Plantilla Ejecución-2022'!I10</f>
        <v>0</v>
      </c>
      <c r="J10" s="27">
        <f>'[1]Plantilla Ejecución-2022'!J10</f>
        <v>0</v>
      </c>
      <c r="K10" s="23">
        <f>'[1]Plantilla Ejecución-2022'!K10</f>
        <v>0</v>
      </c>
      <c r="L10" s="23">
        <f>'[1]Plantilla Ejecución-2022'!L10</f>
        <v>0</v>
      </c>
      <c r="M10" s="23">
        <f>'[1]Plantilla Ejecución-2022'!M10</f>
        <v>0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430263.24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0</v>
      </c>
      <c r="H11" s="23">
        <f>'[1]Plantilla Ejecución-2022'!H11</f>
        <v>0</v>
      </c>
      <c r="I11" s="23">
        <f>'[1]Plantilla Ejecución-2022'!I11</f>
        <v>0</v>
      </c>
      <c r="J11" s="27">
        <f>'[1]Plantilla Ejecución-2022'!J11</f>
        <v>0</v>
      </c>
      <c r="K11" s="29">
        <f>'[1]Plantilla Ejecución-2022'!K11</f>
        <v>0</v>
      </c>
      <c r="L11" s="29">
        <f>'[1]Plantilla Ejecución-2022'!L11</f>
        <v>0</v>
      </c>
      <c r="M11" s="29">
        <f>'[1]Plantilla Ejecución-2022'!M11</f>
        <v>0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754042.51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0</v>
      </c>
      <c r="H14" s="23">
        <f>'[1]Plantilla Ejecución-2022'!H14</f>
        <v>0</v>
      </c>
      <c r="I14" s="23">
        <f>'[1]Plantilla Ejecución-2022'!I14</f>
        <v>0</v>
      </c>
      <c r="J14" s="27">
        <f>'[1]Plantilla Ejecución-2022'!J14</f>
        <v>0</v>
      </c>
      <c r="K14" s="29">
        <f>'[1]Plantilla Ejecución-2022'!K14</f>
        <v>0</v>
      </c>
      <c r="L14" s="29">
        <f>'[1]Plantilla Ejecución-2022'!L14</f>
        <v>0</v>
      </c>
      <c r="M14" s="29">
        <f>'[1]Plantilla Ejecución-2022'!M14</f>
        <v>0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2778136.0300000003</v>
      </c>
      <c r="C15" s="32">
        <f>SUM(C16:C24)</f>
        <v>477642.84</v>
      </c>
      <c r="D15" s="33">
        <f t="shared" ref="D15:N15" si="4">SUM(D16:D24)</f>
        <v>903065.49</v>
      </c>
      <c r="E15" s="33">
        <f t="shared" si="4"/>
        <v>393042.82</v>
      </c>
      <c r="F15" s="34">
        <f t="shared" si="4"/>
        <v>1004384.8800000001</v>
      </c>
      <c r="G15" s="33">
        <f>SUM(G16:G24)</f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771639.51</v>
      </c>
      <c r="C16" s="35">
        <f>'[1]Plantilla Ejecución-2022'!C16</f>
        <v>284561.24</v>
      </c>
      <c r="D16" s="29">
        <f>'[1]Plantilla Ejecución-2022'!D16</f>
        <v>95849.77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0</v>
      </c>
      <c r="H16" s="23">
        <f>'[1]Plantilla Ejecución-2022'!H16</f>
        <v>0</v>
      </c>
      <c r="I16" s="23">
        <f>'[1]Plantilla Ejecución-2022'!I16</f>
        <v>0</v>
      </c>
      <c r="J16" s="27">
        <f>'[1]Plantilla Ejecución-2022'!J16</f>
        <v>0</v>
      </c>
      <c r="K16" s="29">
        <f>'[1]Plantilla Ejecución-2022'!K16</f>
        <v>0</v>
      </c>
      <c r="L16" s="29">
        <f>'[1]Plantilla Ejecución-2022'!L16</f>
        <v>0</v>
      </c>
      <c r="M16" s="29">
        <f>'[1]Plantilla Ejecución-2022'!M16</f>
        <v>0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98223.2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0</v>
      </c>
      <c r="H17" s="23">
        <f>'[1]Plantilla Ejecución-2022'!H17</f>
        <v>0</v>
      </c>
      <c r="I17" s="23">
        <f>'[1]Plantilla Ejecución-2022'!I17</f>
        <v>0</v>
      </c>
      <c r="J17" s="27">
        <f>'[1]Plantilla Ejecución-2022'!J17</f>
        <v>0</v>
      </c>
      <c r="K17" s="29">
        <f>'[1]Plantilla Ejecución-2022'!K17</f>
        <v>0</v>
      </c>
      <c r="L17" s="29">
        <f>'[1]Plantilla Ejecución-2022'!L17</f>
        <v>0</v>
      </c>
      <c r="M17" s="29">
        <f>'[1]Plantilla Ejecución-2022'!M17</f>
        <v>0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92625</v>
      </c>
      <c r="C19" s="35">
        <f>'[1]Plantilla Ejecución-2022'!C19</f>
        <v>0</v>
      </c>
      <c r="D19" s="29">
        <f>'[1]Plantilla Ejecución-2022'!D19</f>
        <v>92625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0</v>
      </c>
      <c r="H19" s="23">
        <f>'[1]Plantilla Ejecución-2022'!H19</f>
        <v>0</v>
      </c>
      <c r="I19" s="23">
        <f>'[1]Plantilla Ejecución-2022'!I19</f>
        <v>0</v>
      </c>
      <c r="J19" s="27">
        <f>'[1]Plantilla Ejecución-2022'!J19</f>
        <v>0</v>
      </c>
      <c r="K19" s="29">
        <f>'[1]Plantilla Ejecución-2022'!K19</f>
        <v>0</v>
      </c>
      <c r="L19" s="29">
        <f>'[1]Plantilla Ejecución-2022'!L19</f>
        <v>0</v>
      </c>
      <c r="M19" s="29">
        <f>'[1]Plantilla Ejecución-2022'!M19</f>
        <v>0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772526</v>
      </c>
      <c r="C20" s="35">
        <f>'[1]Plantilla Ejecución-2022'!C20</f>
        <v>76500</v>
      </c>
      <c r="D20" s="29">
        <f>'[1]Plantilla Ejecución-2022'!D20</f>
        <v>306486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0</v>
      </c>
      <c r="H20" s="23">
        <f>'[1]Plantilla Ejecución-2022'!H20</f>
        <v>0</v>
      </c>
      <c r="I20" s="23">
        <f>'[1]Plantilla Ejecución-2022'!I20</f>
        <v>0</v>
      </c>
      <c r="J20" s="27">
        <f>'[1]Plantilla Ejecución-2022'!J20</f>
        <v>0</v>
      </c>
      <c r="K20" s="29">
        <f>'[1]Plantilla Ejecución-2022'!K20</f>
        <v>0</v>
      </c>
      <c r="L20" s="29">
        <f>'[1]Plantilla Ejecución-2022'!L20</f>
        <v>0</v>
      </c>
      <c r="M20" s="29">
        <f>'[1]Plantilla Ejecución-2022'!M20</f>
        <v>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229319.44</v>
      </c>
      <c r="C22" s="35">
        <f>'[1]Plantilla Ejecución-2022'!C22</f>
        <v>0</v>
      </c>
      <c r="D22" s="29">
        <f>'[1]Plantilla Ejecución-2022'!D22</f>
        <v>229319.44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0</v>
      </c>
      <c r="H22" s="23">
        <f>'[1]Plantilla Ejecución-2022'!H22</f>
        <v>0</v>
      </c>
      <c r="I22" s="23">
        <f>'[1]Plantilla Ejecución-2022'!I22</f>
        <v>0</v>
      </c>
      <c r="J22" s="27">
        <f>'[1]Plantilla Ejecución-2022'!J22</f>
        <v>0</v>
      </c>
      <c r="K22" s="29">
        <f>'[1]Plantilla Ejecución-2022'!K22</f>
        <v>0</v>
      </c>
      <c r="L22" s="29">
        <f>'[1]Plantilla Ejecución-2022'!L22</f>
        <v>0</v>
      </c>
      <c r="M22" s="29">
        <f>'[1]Plantilla Ejecución-2022'!M22</f>
        <v>0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378445.16000000003</v>
      </c>
      <c r="C23" s="35">
        <f>'[1]Plantilla Ejecución-2022'!C23</f>
        <v>103056.58</v>
      </c>
      <c r="D23" s="29">
        <f>'[1]Plantilla Ejecución-2022'!D23</f>
        <v>77190.48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0</v>
      </c>
      <c r="H23" s="23">
        <f>'[1]Plantilla Ejecución-2022'!H23</f>
        <v>0</v>
      </c>
      <c r="I23" s="23">
        <f>'[1]Plantilla Ejecución-2022'!I23</f>
        <v>0</v>
      </c>
      <c r="J23" s="27">
        <f>'[1]Plantilla Ejecución-2022'!J23</f>
        <v>0</v>
      </c>
      <c r="K23" s="29">
        <f>'[1]Plantilla Ejecución-2022'!K23</f>
        <v>0</v>
      </c>
      <c r="L23" s="29">
        <f>'[1]Plantilla Ejecución-2022'!L23</f>
        <v>0</v>
      </c>
      <c r="M23" s="29">
        <f>'[1]Plantilla Ejecución-2022'!M23</f>
        <v>0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435357.72000000003</v>
      </c>
      <c r="C24" s="35">
        <f>'[1]Plantilla Ejecución-2022'!C24</f>
        <v>13525.02</v>
      </c>
      <c r="D24" s="29">
        <f>'[1]Plantilla Ejecución-2022'!D24</f>
        <v>101594.8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0</v>
      </c>
      <c r="H24" s="29">
        <f>'[1]Plantilla Ejecución-2022'!H24</f>
        <v>0</v>
      </c>
      <c r="I24" s="29">
        <f>'[1]Plantilla Ejecución-2022'!I24</f>
        <v>0</v>
      </c>
      <c r="J24" s="31">
        <f>'[1]Plantilla Ejecución-2022'!J24</f>
        <v>0</v>
      </c>
      <c r="K24" s="29">
        <f>'[1]Plantilla Ejecución-2022'!K24</f>
        <v>0</v>
      </c>
      <c r="L24" s="29">
        <f>'[1]Plantilla Ejecución-2022'!L24</f>
        <v>0</v>
      </c>
      <c r="M24" s="29">
        <f>'[1]Plantilla Ejecución-2022'!M24</f>
        <v>0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6321226.3099999996</v>
      </c>
      <c r="C25" s="32">
        <f>SUM(C26:C34)</f>
        <v>388858.93</v>
      </c>
      <c r="D25" s="33">
        <f t="shared" ref="D25:N25" si="6">SUM(D26:D34)</f>
        <v>1932966.8</v>
      </c>
      <c r="E25" s="33">
        <f t="shared" si="6"/>
        <v>337871.29</v>
      </c>
      <c r="F25" s="34">
        <f t="shared" si="6"/>
        <v>3661529.29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169116.16999999998</v>
      </c>
      <c r="C26" s="36">
        <f>'[1]Plantilla Ejecución-2022'!C26</f>
        <v>0</v>
      </c>
      <c r="D26" s="29">
        <f>'[1]Plantilla Ejecución-2022'!D26</f>
        <v>74758.17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0</v>
      </c>
      <c r="H26" s="23">
        <f>'[1]Plantilla Ejecución-2022'!H26</f>
        <v>0</v>
      </c>
      <c r="I26" s="23">
        <f>'[1]Plantilla Ejecución-2022'!I26</f>
        <v>0</v>
      </c>
      <c r="J26" s="27">
        <f>'[1]Plantilla Ejecución-2022'!J26</f>
        <v>0</v>
      </c>
      <c r="K26" s="29">
        <f>'[1]Plantilla Ejecución-2022'!K26</f>
        <v>0</v>
      </c>
      <c r="L26" s="29">
        <f>'[1]Plantilla Ejecución-2022'!L26</f>
        <v>0</v>
      </c>
      <c r="M26" s="29">
        <f>'[1]Plantilla Ejecución-2022'!M26</f>
        <v>0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64451.6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0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141109.12</v>
      </c>
      <c r="C28" s="36">
        <f>'[1]Plantilla Ejecución-2022'!C28</f>
        <v>0</v>
      </c>
      <c r="D28" s="29">
        <f>'[1]Plantilla Ejecución-2022'!D28</f>
        <v>138159.12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0</v>
      </c>
      <c r="H28" s="23">
        <f>'[1]Plantilla Ejecución-2022'!H28</f>
        <v>0</v>
      </c>
      <c r="I28" s="23">
        <f>'[1]Plantilla Ejecución-2022'!I28</f>
        <v>0</v>
      </c>
      <c r="J28" s="27">
        <f>'[1]Plantilla Ejecución-2022'!J28</f>
        <v>0</v>
      </c>
      <c r="K28" s="29">
        <f>'[1]Plantilla Ejecución-2022'!K28</f>
        <v>0</v>
      </c>
      <c r="L28" s="29">
        <f>'[1]Plantilla Ejecución-2022'!L28</f>
        <v>0</v>
      </c>
      <c r="M28" s="29">
        <f>'[1]Plantilla Ejecución-2022'!M28</f>
        <v>0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2169599.5</v>
      </c>
      <c r="C29" s="36">
        <f>'[1]Plantilla Ejecución-2022'!C29</f>
        <v>0</v>
      </c>
      <c r="D29" s="29">
        <f>'[1]Plantilla Ejecución-2022'!D29</f>
        <v>1047099.5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0</v>
      </c>
      <c r="H29" s="23">
        <f>'[1]Plantilla Ejecución-2022'!H29</f>
        <v>0</v>
      </c>
      <c r="I29" s="23">
        <f>'[1]Plantilla Ejecución-2022'!I29</f>
        <v>0</v>
      </c>
      <c r="J29" s="27">
        <f>'[1]Plantilla Ejecución-2022'!J29</f>
        <v>0</v>
      </c>
      <c r="K29" s="29">
        <f>'[1]Plantilla Ejecución-2022'!K29</f>
        <v>0</v>
      </c>
      <c r="L29" s="29">
        <f>'[1]Plantilla Ejecución-2022'!L29</f>
        <v>0</v>
      </c>
      <c r="M29" s="29">
        <f>'[1]Plantilla Ejecución-2022'!M29</f>
        <v>0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83481.009999999995</v>
      </c>
      <c r="C30" s="36">
        <f>'[1]Plantilla Ejecución-2022'!C30</f>
        <v>0</v>
      </c>
      <c r="D30" s="29">
        <f>'[1]Plantilla Ejecución-2022'!D30</f>
        <v>68681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0</v>
      </c>
      <c r="H30" s="23">
        <f>'[1]Plantilla Ejecución-2022'!H30</f>
        <v>0</v>
      </c>
      <c r="I30" s="23">
        <f>'[1]Plantilla Ejecución-2022'!I30</f>
        <v>0</v>
      </c>
      <c r="J30" s="27">
        <f>'[1]Plantilla Ejecución-2022'!J30</f>
        <v>0</v>
      </c>
      <c r="K30" s="29">
        <f>'[1]Plantilla Ejecución-2022'!K30</f>
        <v>0</v>
      </c>
      <c r="L30" s="29">
        <f>'[1]Plantilla Ejecución-2022'!L30</f>
        <v>0</v>
      </c>
      <c r="M30" s="29">
        <f>'[1]Plantilla Ejecución-2022'!M30</f>
        <v>0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21004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0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0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1846950.53</v>
      </c>
      <c r="C32" s="36">
        <f>'[1]Plantilla Ejecución-2022'!C32</f>
        <v>388858.93</v>
      </c>
      <c r="D32" s="29">
        <f>'[1]Plantilla Ejecución-2022'!D32</f>
        <v>402390.33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0</v>
      </c>
      <c r="H32" s="23">
        <f>'[1]Plantilla Ejecución-2022'!H32</f>
        <v>0</v>
      </c>
      <c r="I32" s="23">
        <f>'[1]Plantilla Ejecución-2022'!I32</f>
        <v>0</v>
      </c>
      <c r="J32" s="27">
        <f>'[1]Plantilla Ejecución-2022'!J32</f>
        <v>0</v>
      </c>
      <c r="K32" s="29">
        <f>'[1]Plantilla Ejecución-2022'!K32</f>
        <v>0</v>
      </c>
      <c r="L32" s="29">
        <f>'[1]Plantilla Ejecución-2022'!L32</f>
        <v>0</v>
      </c>
      <c r="M32" s="29">
        <f>'[1]Plantilla Ejecución-2022'!M32</f>
        <v>0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1825514.38</v>
      </c>
      <c r="C34" s="36">
        <f>'[1]Plantilla Ejecución-2022'!C34</f>
        <v>0</v>
      </c>
      <c r="D34" s="29">
        <f>'[1]Plantilla Ejecución-2022'!D34</f>
        <v>201878.68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0</v>
      </c>
      <c r="H34" s="23">
        <f>'[1]Plantilla Ejecución-2022'!H34</f>
        <v>0</v>
      </c>
      <c r="I34" s="23">
        <f>'[1]Plantilla Ejecución-2022'!I34</f>
        <v>0</v>
      </c>
      <c r="J34" s="27">
        <f>'[1]Plantilla Ejecución-2022'!J34</f>
        <v>0</v>
      </c>
      <c r="K34" s="29">
        <f>'[1]Plantilla Ejecución-2022'!K34</f>
        <v>0</v>
      </c>
      <c r="L34" s="29">
        <f>'[1]Plantilla Ejecución-2022'!L34</f>
        <v>0</v>
      </c>
      <c r="M34" s="29">
        <f>'[1]Plantilla Ejecución-2022'!M34</f>
        <v>0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0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0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/>
      <c r="H36" s="29"/>
      <c r="I36" s="29">
        <f>'[1]Plantilla Ejecución-2022'!I36</f>
        <v>0</v>
      </c>
      <c r="J36" s="31">
        <f>'[1]Plantilla Ejecución-2022'!J36</f>
        <v>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852889.05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289847.43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0</v>
      </c>
      <c r="H52" s="23">
        <f>'[1]Plantilla Ejecución-2022'!H52</f>
        <v>0</v>
      </c>
      <c r="I52" s="23">
        <f>'[1]Plantilla Ejecución-2022'!I52</f>
        <v>0</v>
      </c>
      <c r="J52" s="27">
        <f>'[1]Plantilla Ejecución-2022'!J52</f>
        <v>0</v>
      </c>
      <c r="K52" s="29">
        <f>'[1]Plantilla Ejecución-2022'!K52</f>
        <v>0</v>
      </c>
      <c r="L52" s="29">
        <f>'[1]Plantilla Ejecución-2022'!L52</f>
        <v>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30632.799999999999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/>
      <c r="H54" s="23">
        <f>'[1]Plantilla Ejecución-2022'!H54</f>
        <v>0</v>
      </c>
      <c r="I54" s="23">
        <f>'[1]Plantilla Ejecución-2022'!I54</f>
        <v>0</v>
      </c>
      <c r="J54" s="27">
        <f>'[1]Plantilla Ejecución-2022'!J54</f>
        <v>0</v>
      </c>
      <c r="K54" s="29">
        <f>'[1]Plantilla Ejecución-2022'!K54</f>
        <v>0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513084.92000000004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/>
      <c r="H56" s="23">
        <f>'[1]Plantilla Ejecución-2022'!H56</f>
        <v>0</v>
      </c>
      <c r="I56" s="23">
        <f>'[1]Plantilla Ejecución-2022'!I56</f>
        <v>0</v>
      </c>
      <c r="J56" s="23">
        <f>'[1]Plantilla Ejecución-2022'!J56</f>
        <v>0</v>
      </c>
      <c r="K56" s="29">
        <f>'[1]Plantilla Ejecución-2022'!K56</f>
        <v>0</v>
      </c>
      <c r="L56" s="29">
        <f>+'[1]Plantilla Ejecución-2022'!L56</f>
        <v>0</v>
      </c>
      <c r="M56" s="29">
        <f>'[1]Plantilla Ejecución-2022'!M56</f>
        <v>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14936611.670000002</v>
      </c>
      <c r="C73" s="47">
        <f>C8</f>
        <v>1938822.69</v>
      </c>
      <c r="D73" s="47">
        <f>D8</f>
        <v>3946115.21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14936611.670000002</v>
      </c>
      <c r="C86" s="66">
        <f>C73+C84</f>
        <v>1938822.69</v>
      </c>
      <c r="D86" s="66">
        <f>D73+D84</f>
        <v>3946115.21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2022-05-06T16:21:33Z</dcterms:created>
  <dcterms:modified xsi:type="dcterms:W3CDTF">2022-05-06T16:22:44Z</dcterms:modified>
</cp:coreProperties>
</file>