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4370" windowHeight="9675"/>
  </bookViews>
  <sheets>
    <sheet name="Nomina de Contratados" sheetId="1" r:id="rId1"/>
    <sheet name="Nomina Compensaciones " sheetId="2" r:id="rId2"/>
  </sheets>
  <externalReferences>
    <externalReference r:id="rId3"/>
  </externalReferences>
  <definedNames>
    <definedName name="_xlnm._FilterDatabase" localSheetId="0" hidden="1">'Nomina de Contratados'!$A$8:$O$39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J39" i="1" l="1"/>
  <c r="L39" i="1" l="1"/>
  <c r="N3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O10" i="1" l="1"/>
  <c r="O38" i="1"/>
  <c r="O37" i="1"/>
  <c r="O34" i="1"/>
  <c r="O33" i="1"/>
  <c r="O32" i="1"/>
  <c r="O30" i="1"/>
  <c r="O18" i="1"/>
  <c r="O14" i="1"/>
  <c r="O12" i="1"/>
  <c r="O11" i="1"/>
  <c r="O31" i="1"/>
  <c r="O22" i="1"/>
  <c r="O20" i="1"/>
  <c r="O19" i="1"/>
  <c r="O36" i="1"/>
  <c r="O29" i="1"/>
  <c r="O28" i="1"/>
  <c r="O27" i="1"/>
  <c r="O24" i="1"/>
  <c r="O23" i="1"/>
  <c r="O16" i="1"/>
  <c r="O15" i="1"/>
  <c r="K39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<sst xmlns="http://schemas.openxmlformats.org/spreadsheetml/2006/main" count="286" uniqueCount="181">
  <si>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</si>
  <si>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</si>
  <si>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</si>
  <si>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</si>
  <si>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</si>
  <si>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</si>
  <si>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</si>
  <si>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</si>
  <si>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</si>
  <si>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</si>
  <si>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</si>
  <si>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</si>
  <si>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</si>
  <si>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</si>
  <si>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</si>
  <si>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</si>
  <si>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</si>
  <si>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</si>
  <si>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</si>
  <si>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</si>
  <si>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</si>
  <si>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</si>
  <si>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</si>
  <si>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</si>
  <si>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</si>
  <si>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</si>
  <si>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</si>
  <si>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</si>
  <si>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</si>
  <si>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</si>
  <si>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</si>
  <si>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</si>
  <si>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</si>
  <si>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</si>
  <si>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</si>
  <si>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</si>
  <si>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</si>
  <si>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</si>
  <si>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</si>
  <si>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</si>
  <si>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</si>
  <si>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</si>
  <si>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</si>
  <si>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</si>
  <si>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</si>
  <si>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</si>
  <si>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</si>
  <si>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</si>
  <si>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</si>
  <si>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</si>
  <si>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</si>
  <si>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</si>
  <si>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</si>
  <si>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</si>
  <si>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</si>
  <si>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</si>
  <si>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</si>
  <si>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</si>
  <si>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</si>
  <si>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</si>
  <si>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</si>
  <si>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</si>
  <si>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</si>
  <si>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</si>
  <si>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</si>
  <si>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</si>
  <si>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</si>
  <si>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</si>
  <si>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</si>
  <si>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</si>
  <si>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</si>
  <si>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</si>
  <si>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</si>
  <si>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</si>
  <si>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</si>
  <si>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</si>
  <si>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</si>
  <si>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</si>
  <si>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</si>
  <si>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</si>
  <si>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</si>
  <si>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</si>
  <si>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</si>
  <si>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</si>
  <si>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</si>
  <si>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</si>
  <si>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</si>
  <si>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</si>
  <si>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</si>
  <si>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</si>
  <si>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</si>
  <si>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</si>
  <si>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</si>
  <si>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</si>
  <si>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</si>
  <si>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</si>
  <si>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</si>
  <si>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</si>
  <si>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</si>
  <si>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</si>
  <si>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</si>
  <si>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</si>
  <si>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</si>
  <si>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</si>
  <si>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</si>
  <si>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</si>
  <si>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</si>
  <si>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</si>
  <si>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</si>
  <si>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</si>
  <si>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</si>
  <si>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</si>
  <si>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</si>
  <si>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</si>
  <si>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</si>
  <si>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</si>
  <si>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</si>
  <si>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</si>
  <si>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</si>
  <si>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</si>
  <si>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</si>
  <si>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</si>
  <si>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</si>
  <si>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</si>
  <si>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</si>
  <si>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</si>
  <si>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</si>
  <si>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</si>
  <si>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</si>
  <si>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</si>
  <si>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</si>
  <si>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</si>
  <si>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</si>
  <si>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</si>
  <si>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</si>
  <si>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</si>
  <si>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</si>
  <si>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</si>
  <si>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</si>
  <si>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</si>
  <si>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</si>
  <si>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</si>
  <si>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</si>
  <si>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SEPTIEMBRE</t>
  </si>
  <si>
    <t>SERVICIO NACIONAL DE SALUD</t>
  </si>
  <si>
    <t>SERVICIO REGIONAL METROPOLITANO DE SALUD</t>
  </si>
  <si>
    <t>HOSPITAL DOCENTE PADRE BILLINI</t>
  </si>
  <si>
    <t>NÓMINA DEL PERSONAL DE MILITARES MES DE SEPTIEMBRE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</si>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</sst>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550" y="1016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SheetLayoutView="100" workbookViewId="0">
      <pane ySplit="1" topLeftCell="A2" activePane="bottomLeft" state="frozen"/>
      <selection pane="bottomLeft" activeCell="A39" sqref="A39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143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42" t="s">
        <v>142</v>
      </c>
      <c r="I39" s="42"/>
      <c r="J39" s="20">
        <f>SUM(J9:J38)</f>
        <v>980032.48999999987</v>
      </c>
      <c r="K39" s="20">
        <f t="shared" ref="K39:O39" si="3">SUM(K9:K38)</f>
        <v>28126.932462999997</v>
      </c>
      <c r="L39" s="39">
        <f t="shared" si="3"/>
        <v>28159.15</v>
      </c>
      <c r="M39" s="20">
        <f t="shared" si="3"/>
        <v>29792.987696000004</v>
      </c>
      <c r="N39" s="21">
        <f t="shared" si="3"/>
        <v>4050.3599999999997</v>
      </c>
      <c r="O39" s="20">
        <f t="shared" si="3"/>
        <v>889903.05984100001</v>
      </c>
    </row>
    <row r="41" spans="1:15" x14ac:dyDescent="0.25">
      <c r="O41" s="22"/>
    </row>
    <row r="42" spans="1:15" x14ac:dyDescent="0.25">
      <c r="L42" s="40"/>
    </row>
    <row r="43" spans="1:15" x14ac:dyDescent="0.25">
      <c r="M43" s="22"/>
    </row>
    <row r="44" spans="1:15" x14ac:dyDescent="0.25">
      <c r="M44" s="22"/>
    </row>
    <row r="47" spans="1:15" x14ac:dyDescent="0.25">
      <c r="C47" s="41" t="s">
        <v>133</v>
      </c>
      <c r="D47" s="41"/>
      <c r="F47" s="41" t="s">
        <v>135</v>
      </c>
      <c r="G47" s="41"/>
      <c r="H47" s="41"/>
      <c r="K47" s="41" t="s">
        <v>137</v>
      </c>
      <c r="L47" s="41"/>
      <c r="M47" s="41"/>
    </row>
    <row r="48" spans="1:15" x14ac:dyDescent="0.25">
      <c r="C48" s="41" t="s">
        <v>134</v>
      </c>
      <c r="D48" s="41"/>
      <c r="F48" s="41" t="s">
        <v>136</v>
      </c>
      <c r="G48" s="41"/>
      <c r="H48" s="41"/>
      <c r="K48" s="41" t="s">
        <v>138</v>
      </c>
      <c r="L48" s="41"/>
      <c r="M48" s="41"/>
    </row>
  </sheetData>
  <autoFilter ref="A8:O39"/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25" sqref="H25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145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146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147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148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149</v>
      </c>
      <c r="B9" s="52" t="s">
        <v>150</v>
      </c>
      <c r="C9" s="52" t="s">
        <v>151</v>
      </c>
      <c r="D9" s="52" t="s">
        <v>12</v>
      </c>
      <c r="E9" s="52" t="s">
        <v>152</v>
      </c>
      <c r="F9" s="52" t="s">
        <v>153</v>
      </c>
      <c r="G9" s="52" t="s">
        <v>154</v>
      </c>
      <c r="H9" s="52" t="s">
        <v>155</v>
      </c>
      <c r="I9" s="52" t="s">
        <v>156</v>
      </c>
    </row>
    <row r="10" spans="1:9" s="46" customFormat="1" x14ac:dyDescent="0.25">
      <c r="A10" s="53" t="s">
        <v>117</v>
      </c>
      <c r="D10" s="54"/>
      <c r="E10" s="54"/>
    </row>
    <row r="11" spans="1:9" s="46" customFormat="1" x14ac:dyDescent="0.25">
      <c r="A11" s="55" t="s">
        <v>157</v>
      </c>
      <c r="B11" s="56" t="s">
        <v>158</v>
      </c>
      <c r="C11" s="56" t="s">
        <v>117</v>
      </c>
      <c r="D11" s="57" t="s">
        <v>159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160</v>
      </c>
    </row>
    <row r="12" spans="1:9" s="46" customFormat="1" x14ac:dyDescent="0.25">
      <c r="A12" s="61" t="s">
        <v>161</v>
      </c>
      <c r="B12" s="62" t="s">
        <v>162</v>
      </c>
      <c r="C12" s="62" t="s">
        <v>117</v>
      </c>
      <c r="D12" s="63" t="s">
        <v>102</v>
      </c>
      <c r="E12" s="64" t="s">
        <v>32</v>
      </c>
      <c r="F12" s="59">
        <v>10000</v>
      </c>
      <c r="G12" s="59">
        <v>0</v>
      </c>
      <c r="H12" s="65">
        <f t="shared" ref="H12:H18" si="0">G12+F12</f>
        <v>10000</v>
      </c>
      <c r="I12" s="60" t="s">
        <v>160</v>
      </c>
    </row>
    <row r="13" spans="1:9" s="46" customFormat="1" x14ac:dyDescent="0.25">
      <c r="A13" s="61" t="s">
        <v>163</v>
      </c>
      <c r="B13" s="62" t="s">
        <v>164</v>
      </c>
      <c r="C13" s="62" t="s">
        <v>117</v>
      </c>
      <c r="D13" s="62" t="s">
        <v>102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160</v>
      </c>
    </row>
    <row r="14" spans="1:9" s="46" customFormat="1" x14ac:dyDescent="0.25">
      <c r="A14" s="66" t="s">
        <v>165</v>
      </c>
      <c r="B14" s="63" t="s">
        <v>166</v>
      </c>
      <c r="C14" s="63" t="s">
        <v>117</v>
      </c>
      <c r="D14" s="67" t="s">
        <v>102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160</v>
      </c>
    </row>
    <row r="15" spans="1:9" s="73" customFormat="1" x14ac:dyDescent="0.25">
      <c r="A15" s="69" t="s">
        <v>167</v>
      </c>
      <c r="B15" s="70" t="s">
        <v>168</v>
      </c>
      <c r="C15" s="70" t="s">
        <v>117</v>
      </c>
      <c r="D15" s="71" t="s">
        <v>102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160</v>
      </c>
    </row>
    <row r="16" spans="1:9" s="73" customFormat="1" x14ac:dyDescent="0.25">
      <c r="A16" s="69" t="s">
        <v>169</v>
      </c>
      <c r="B16" s="70" t="s">
        <v>170</v>
      </c>
      <c r="C16" s="70" t="s">
        <v>117</v>
      </c>
      <c r="D16" s="71" t="s">
        <v>102</v>
      </c>
      <c r="E16" s="64" t="s">
        <v>32</v>
      </c>
      <c r="F16" s="65">
        <v>10000</v>
      </c>
      <c r="G16" s="72">
        <v>0</v>
      </c>
      <c r="H16" s="65">
        <f>F16+G16</f>
        <v>10000</v>
      </c>
      <c r="I16" s="70" t="s">
        <v>160</v>
      </c>
    </row>
    <row r="17" spans="1:11" s="73" customFormat="1" x14ac:dyDescent="0.25">
      <c r="A17" s="69" t="s">
        <v>171</v>
      </c>
      <c r="B17" s="70" t="s">
        <v>172</v>
      </c>
      <c r="C17" s="70" t="s">
        <v>117</v>
      </c>
      <c r="D17" s="71" t="s">
        <v>102</v>
      </c>
      <c r="E17" s="64" t="s">
        <v>25</v>
      </c>
      <c r="F17" s="65">
        <v>10000</v>
      </c>
      <c r="G17" s="72">
        <v>0</v>
      </c>
      <c r="H17" s="65">
        <f>F17+G17</f>
        <v>10000</v>
      </c>
      <c r="I17" s="70" t="s">
        <v>160</v>
      </c>
    </row>
    <row r="18" spans="1:11" s="46" customFormat="1" x14ac:dyDescent="0.25">
      <c r="A18" s="62" t="s">
        <v>173</v>
      </c>
      <c r="B18" s="62" t="s">
        <v>174</v>
      </c>
      <c r="C18" s="63" t="s">
        <v>117</v>
      </c>
      <c r="D18" s="74" t="s">
        <v>102</v>
      </c>
      <c r="E18" s="64" t="s">
        <v>25</v>
      </c>
      <c r="F18" s="59">
        <v>10000</v>
      </c>
      <c r="G18" s="59">
        <v>0</v>
      </c>
      <c r="H18" s="68">
        <f t="shared" si="0"/>
        <v>10000</v>
      </c>
      <c r="I18" s="60" t="s">
        <v>160</v>
      </c>
    </row>
    <row r="19" spans="1:11" s="85" customFormat="1" x14ac:dyDescent="0.25">
      <c r="A19" s="75"/>
      <c r="B19" s="76"/>
      <c r="C19" s="77" t="s">
        <v>175</v>
      </c>
      <c r="D19" s="78"/>
      <c r="E19" s="78"/>
      <c r="F19" s="79">
        <f>SUM(F11:F18)</f>
        <v>85000</v>
      </c>
      <c r="G19" s="80">
        <f>SUM(G11:G18)</f>
        <v>0</v>
      </c>
      <c r="H19" s="81">
        <f>SUM(H11:H18)</f>
        <v>85000</v>
      </c>
      <c r="I19" s="82"/>
      <c r="J19" s="83"/>
      <c r="K19" s="84"/>
    </row>
    <row r="20" spans="1:11" s="85" customFormat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hidden="1" x14ac:dyDescent="0.25">
      <c r="A22" s="75"/>
      <c r="B22" s="76"/>
      <c r="C22" s="76"/>
      <c r="D22" s="78"/>
      <c r="E22" s="78"/>
      <c r="F22" s="86"/>
      <c r="G22" s="86"/>
      <c r="H22" s="87"/>
      <c r="I22" s="82"/>
      <c r="J22" s="83"/>
      <c r="K22" s="84"/>
    </row>
    <row r="23" spans="1:11" s="85" customFormat="1" x14ac:dyDescent="0.25">
      <c r="A23" s="88" t="s">
        <v>176</v>
      </c>
      <c r="B23" s="76"/>
      <c r="C23" s="76"/>
      <c r="D23" s="78"/>
      <c r="E23" s="78"/>
      <c r="F23" s="86"/>
      <c r="G23" s="86"/>
      <c r="H23" s="89"/>
      <c r="I23" s="82"/>
      <c r="J23" s="83"/>
      <c r="K23" s="84"/>
    </row>
    <row r="24" spans="1:11" s="90" customFormat="1" x14ac:dyDescent="0.25">
      <c r="B24" s="76"/>
      <c r="C24" s="91"/>
      <c r="D24" s="78"/>
      <c r="E24" s="78"/>
      <c r="F24" s="92"/>
      <c r="G24" s="93"/>
      <c r="H24" s="93"/>
    </row>
    <row r="25" spans="1:11" x14ac:dyDescent="0.25">
      <c r="A25" s="94"/>
      <c r="B25" s="94"/>
      <c r="C25" s="95"/>
      <c r="D25" s="21"/>
      <c r="E25" s="21"/>
      <c r="F25" s="96"/>
      <c r="G25" s="21"/>
      <c r="H25" s="94"/>
    </row>
    <row r="26" spans="1:11" ht="30" x14ac:dyDescent="0.25">
      <c r="A26" s="94"/>
      <c r="B26" s="94"/>
      <c r="C26" s="95"/>
      <c r="D26" s="97" t="s">
        <v>153</v>
      </c>
      <c r="E26" s="97" t="s">
        <v>177</v>
      </c>
      <c r="F26" s="98" t="s">
        <v>178</v>
      </c>
    </row>
    <row r="27" spans="1:11" x14ac:dyDescent="0.25">
      <c r="A27" s="94"/>
      <c r="D27" s="99"/>
      <c r="E27" s="99"/>
      <c r="F27" s="100"/>
    </row>
    <row r="28" spans="1:11" ht="17.25" x14ac:dyDescent="0.25">
      <c r="A28" s="94"/>
      <c r="B28" s="94"/>
      <c r="C28" s="95" t="s">
        <v>179</v>
      </c>
      <c r="D28" s="101">
        <f>F19</f>
        <v>85000</v>
      </c>
      <c r="E28" s="102">
        <f>G19</f>
        <v>0</v>
      </c>
      <c r="F28" s="102">
        <f>+H19</f>
        <v>85000</v>
      </c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94"/>
      <c r="B33" s="94"/>
      <c r="C33" s="95"/>
      <c r="D33" s="21"/>
      <c r="E33" s="21"/>
      <c r="F33" s="96"/>
      <c r="G33" s="21"/>
      <c r="H33" s="94"/>
    </row>
    <row r="34" spans="1:8" x14ac:dyDescent="0.25">
      <c r="A34" s="103"/>
      <c r="B34" s="103"/>
      <c r="C34" s="103"/>
      <c r="H34" s="103"/>
    </row>
    <row r="35" spans="1:8" x14ac:dyDescent="0.25">
      <c r="A35" s="104" t="s">
        <v>133</v>
      </c>
      <c r="B35" s="105"/>
      <c r="D35" s="104" t="s">
        <v>180</v>
      </c>
      <c r="E35" s="104"/>
      <c r="G35" s="106"/>
      <c r="H35" s="107" t="s">
        <v>137</v>
      </c>
    </row>
    <row r="36" spans="1:8" x14ac:dyDescent="0.25">
      <c r="A36" s="104" t="s">
        <v>134</v>
      </c>
      <c r="B36" s="105"/>
      <c r="D36" s="104" t="s">
        <v>136</v>
      </c>
      <c r="E36" s="104"/>
      <c r="G36" s="106"/>
      <c r="H36" s="108" t="s">
        <v>138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de Contratados</vt:lpstr>
      <vt:lpstr>Nomina Compensaciones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2022-08-31T15:28:30Z</cp:lastPrinted>
  <dcterms:created xsi:type="dcterms:W3CDTF">2021-08-04T19:29:35Z</dcterms:created>
  <dcterms:modified xsi:type="dcterms:W3CDTF">2022-10-03T16:09:50Z</dcterms:modified>
</cp:coreProperties>
</file>