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jecución de Presupuesto\EJECICIÓN DE PRESUPUESTO EXCEL\"/>
    </mc:Choice>
  </mc:AlternateContent>
  <bookViews>
    <workbookView xWindow="0" yWindow="0" windowWidth="19200" windowHeight="11595"/>
  </bookViews>
  <sheets>
    <sheet name="Ejecución de Gasto Diciembre 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/>
  <c r="B81" i="1"/>
  <c r="J80" i="1"/>
  <c r="I80" i="1"/>
  <c r="E80" i="1"/>
  <c r="B80" i="1"/>
  <c r="D79" i="1"/>
  <c r="C79" i="1"/>
  <c r="J78" i="1"/>
  <c r="I78" i="1"/>
  <c r="E78" i="1" s="1"/>
  <c r="B78" i="1" s="1"/>
  <c r="J77" i="1"/>
  <c r="I77" i="1"/>
  <c r="E77" i="1" s="1"/>
  <c r="B77" i="1" s="1"/>
  <c r="D76" i="1"/>
  <c r="D84" i="1" s="1"/>
  <c r="C76" i="1"/>
  <c r="C84" i="1" s="1"/>
  <c r="J72" i="1"/>
  <c r="I72" i="1"/>
  <c r="E72" i="1" s="1"/>
  <c r="B72" i="1" s="1"/>
  <c r="J71" i="1"/>
  <c r="I71" i="1"/>
  <c r="E71" i="1" s="1"/>
  <c r="B71" i="1" s="1"/>
  <c r="J70" i="1"/>
  <c r="I70" i="1"/>
  <c r="E70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 s="1"/>
  <c r="B68" i="1" s="1"/>
  <c r="J67" i="1"/>
  <c r="I67" i="1"/>
  <c r="E67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I65" i="1"/>
  <c r="E65" i="1"/>
  <c r="B65" i="1" s="1"/>
  <c r="K64" i="1"/>
  <c r="J64" i="1"/>
  <c r="I64" i="1"/>
  <c r="E64" i="1" s="1"/>
  <c r="B64" i="1" s="1"/>
  <c r="K63" i="1"/>
  <c r="J63" i="1"/>
  <c r="J61" i="1" s="1"/>
  <c r="I63" i="1"/>
  <c r="E63" i="1" s="1"/>
  <c r="B63" i="1" s="1"/>
  <c r="K62" i="1"/>
  <c r="E62" i="1" s="1"/>
  <c r="J62" i="1"/>
  <c r="I62" i="1"/>
  <c r="N61" i="1"/>
  <c r="M61" i="1"/>
  <c r="L61" i="1"/>
  <c r="K61" i="1"/>
  <c r="H61" i="1"/>
  <c r="G61" i="1"/>
  <c r="F61" i="1"/>
  <c r="D61" i="1"/>
  <c r="C61" i="1"/>
  <c r="N60" i="1"/>
  <c r="K60" i="1"/>
  <c r="J60" i="1"/>
  <c r="E60" i="1" s="1"/>
  <c r="I60" i="1"/>
  <c r="D60" i="1"/>
  <c r="C60" i="1"/>
  <c r="B60" i="1" s="1"/>
  <c r="N59" i="1"/>
  <c r="K59" i="1"/>
  <c r="J59" i="1"/>
  <c r="I59" i="1"/>
  <c r="E59" i="1"/>
  <c r="D59" i="1"/>
  <c r="C59" i="1"/>
  <c r="B59" i="1" s="1"/>
  <c r="N58" i="1"/>
  <c r="K58" i="1"/>
  <c r="J58" i="1"/>
  <c r="I58" i="1"/>
  <c r="E58" i="1"/>
  <c r="D58" i="1"/>
  <c r="C58" i="1"/>
  <c r="B58" i="1" s="1"/>
  <c r="N57" i="1"/>
  <c r="K57" i="1"/>
  <c r="J57" i="1"/>
  <c r="I57" i="1"/>
  <c r="E57" i="1"/>
  <c r="D57" i="1"/>
  <c r="C57" i="1"/>
  <c r="B57" i="1" s="1"/>
  <c r="N56" i="1"/>
  <c r="M56" i="1"/>
  <c r="L56" i="1"/>
  <c r="L51" i="1" s="1"/>
  <c r="K56" i="1"/>
  <c r="J56" i="1"/>
  <c r="I56" i="1"/>
  <c r="H56" i="1"/>
  <c r="H51" i="1" s="1"/>
  <c r="G56" i="1"/>
  <c r="F56" i="1"/>
  <c r="E56" i="1"/>
  <c r="D56" i="1"/>
  <c r="B56" i="1" s="1"/>
  <c r="C56" i="1"/>
  <c r="N55" i="1"/>
  <c r="K55" i="1"/>
  <c r="K51" i="1" s="1"/>
  <c r="J55" i="1"/>
  <c r="I55" i="1"/>
  <c r="E55" i="1"/>
  <c r="D55" i="1"/>
  <c r="C55" i="1"/>
  <c r="B55" i="1" s="1"/>
  <c r="N54" i="1"/>
  <c r="M54" i="1"/>
  <c r="L54" i="1"/>
  <c r="K54" i="1"/>
  <c r="J54" i="1"/>
  <c r="I54" i="1"/>
  <c r="H54" i="1"/>
  <c r="G54" i="1"/>
  <c r="F54" i="1"/>
  <c r="E54" i="1"/>
  <c r="B54" i="1" s="1"/>
  <c r="D54" i="1"/>
  <c r="C54" i="1"/>
  <c r="N53" i="1"/>
  <c r="M53" i="1"/>
  <c r="L53" i="1"/>
  <c r="K53" i="1"/>
  <c r="J53" i="1"/>
  <c r="I53" i="1"/>
  <c r="H53" i="1"/>
  <c r="E53" i="1"/>
  <c r="D53" i="1"/>
  <c r="D51" i="1" s="1"/>
  <c r="C53" i="1"/>
  <c r="B53" i="1" s="1"/>
  <c r="N52" i="1"/>
  <c r="M52" i="1"/>
  <c r="M51" i="1" s="1"/>
  <c r="L52" i="1"/>
  <c r="K52" i="1"/>
  <c r="J52" i="1"/>
  <c r="I52" i="1"/>
  <c r="I51" i="1" s="1"/>
  <c r="H52" i="1"/>
  <c r="G52" i="1"/>
  <c r="F52" i="1"/>
  <c r="E52" i="1"/>
  <c r="E51" i="1" s="1"/>
  <c r="D52" i="1"/>
  <c r="C52" i="1"/>
  <c r="N51" i="1"/>
  <c r="J51" i="1"/>
  <c r="G51" i="1"/>
  <c r="F51" i="1"/>
  <c r="K50" i="1"/>
  <c r="J50" i="1"/>
  <c r="I50" i="1"/>
  <c r="E50" i="1"/>
  <c r="B50" i="1" s="1"/>
  <c r="K49" i="1"/>
  <c r="J49" i="1"/>
  <c r="I49" i="1"/>
  <c r="E49" i="1" s="1"/>
  <c r="B49" i="1" s="1"/>
  <c r="K48" i="1"/>
  <c r="J48" i="1"/>
  <c r="I48" i="1"/>
  <c r="E48" i="1" s="1"/>
  <c r="B48" i="1" s="1"/>
  <c r="K47" i="1"/>
  <c r="E47" i="1" s="1"/>
  <c r="B47" i="1" s="1"/>
  <c r="J47" i="1"/>
  <c r="I47" i="1"/>
  <c r="K46" i="1"/>
  <c r="J46" i="1"/>
  <c r="I46" i="1"/>
  <c r="E46" i="1"/>
  <c r="B46" i="1" s="1"/>
  <c r="K45" i="1"/>
  <c r="J45" i="1"/>
  <c r="I45" i="1"/>
  <c r="E45" i="1" s="1"/>
  <c r="B45" i="1" s="1"/>
  <c r="K44" i="1"/>
  <c r="J44" i="1"/>
  <c r="J43" i="1" s="1"/>
  <c r="I44" i="1"/>
  <c r="E44" i="1" s="1"/>
  <c r="C44" i="1"/>
  <c r="N43" i="1"/>
  <c r="M43" i="1"/>
  <c r="L43" i="1"/>
  <c r="K43" i="1"/>
  <c r="H43" i="1"/>
  <c r="G43" i="1"/>
  <c r="F43" i="1"/>
  <c r="D43" i="1"/>
  <c r="C43" i="1"/>
  <c r="K42" i="1"/>
  <c r="J42" i="1"/>
  <c r="I42" i="1"/>
  <c r="B42" i="1" s="1"/>
  <c r="E42" i="1"/>
  <c r="D42" i="1"/>
  <c r="K41" i="1"/>
  <c r="J41" i="1"/>
  <c r="I41" i="1"/>
  <c r="E41" i="1"/>
  <c r="D41" i="1"/>
  <c r="B41" i="1" s="1"/>
  <c r="K40" i="1"/>
  <c r="J40" i="1"/>
  <c r="I40" i="1"/>
  <c r="B40" i="1" s="1"/>
  <c r="E40" i="1"/>
  <c r="D40" i="1"/>
  <c r="K39" i="1"/>
  <c r="J39" i="1"/>
  <c r="I39" i="1"/>
  <c r="E39" i="1"/>
  <c r="D39" i="1"/>
  <c r="B39" i="1" s="1"/>
  <c r="K38" i="1"/>
  <c r="J38" i="1"/>
  <c r="I38" i="1"/>
  <c r="B38" i="1" s="1"/>
  <c r="E38" i="1"/>
  <c r="D38" i="1"/>
  <c r="K37" i="1"/>
  <c r="J37" i="1"/>
  <c r="I37" i="1"/>
  <c r="E37" i="1"/>
  <c r="E35" i="1" s="1"/>
  <c r="D37" i="1"/>
  <c r="B37" i="1" s="1"/>
  <c r="K36" i="1"/>
  <c r="J36" i="1"/>
  <c r="J35" i="1" s="1"/>
  <c r="I36" i="1"/>
  <c r="I35" i="1" s="1"/>
  <c r="G36" i="1"/>
  <c r="E36" i="1"/>
  <c r="D36" i="1"/>
  <c r="B36" i="1"/>
  <c r="N35" i="1"/>
  <c r="M35" i="1"/>
  <c r="L35" i="1"/>
  <c r="K35" i="1"/>
  <c r="H35" i="1"/>
  <c r="G35" i="1"/>
  <c r="F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 s="1"/>
  <c r="N33" i="1"/>
  <c r="K33" i="1"/>
  <c r="J33" i="1"/>
  <c r="I33" i="1"/>
  <c r="E33" i="1"/>
  <c r="D33" i="1"/>
  <c r="C33" i="1"/>
  <c r="B33" i="1" s="1"/>
  <c r="N32" i="1"/>
  <c r="M32" i="1"/>
  <c r="L32" i="1"/>
  <c r="K32" i="1"/>
  <c r="J32" i="1"/>
  <c r="I32" i="1"/>
  <c r="H32" i="1"/>
  <c r="G32" i="1"/>
  <c r="F32" i="1"/>
  <c r="E32" i="1"/>
  <c r="B32" i="1" s="1"/>
  <c r="D32" i="1"/>
  <c r="C32" i="1"/>
  <c r="N31" i="1"/>
  <c r="M31" i="1"/>
  <c r="L31" i="1"/>
  <c r="K31" i="1"/>
  <c r="J31" i="1"/>
  <c r="I31" i="1"/>
  <c r="H31" i="1"/>
  <c r="G31" i="1"/>
  <c r="E31" i="1"/>
  <c r="B31" i="1" s="1"/>
  <c r="D31" i="1"/>
  <c r="C31" i="1"/>
  <c r="N30" i="1"/>
  <c r="N25" i="1" s="1"/>
  <c r="M30" i="1"/>
  <c r="L30" i="1"/>
  <c r="K30" i="1"/>
  <c r="J30" i="1"/>
  <c r="J25" i="1" s="1"/>
  <c r="I30" i="1"/>
  <c r="H30" i="1"/>
  <c r="G30" i="1"/>
  <c r="F30" i="1"/>
  <c r="F25" i="1" s="1"/>
  <c r="E30" i="1"/>
  <c r="D30" i="1"/>
  <c r="C30" i="1"/>
  <c r="B30" i="1"/>
  <c r="N29" i="1"/>
  <c r="M29" i="1"/>
  <c r="L29" i="1"/>
  <c r="K29" i="1"/>
  <c r="K25" i="1" s="1"/>
  <c r="J29" i="1"/>
  <c r="I29" i="1"/>
  <c r="H29" i="1"/>
  <c r="G29" i="1"/>
  <c r="F29" i="1"/>
  <c r="E29" i="1"/>
  <c r="D29" i="1"/>
  <c r="C29" i="1"/>
  <c r="B29" i="1" s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N27" i="1"/>
  <c r="M27" i="1"/>
  <c r="K27" i="1"/>
  <c r="J27" i="1"/>
  <c r="I27" i="1"/>
  <c r="G27" i="1"/>
  <c r="G25" i="1" s="1"/>
  <c r="F27" i="1"/>
  <c r="E27" i="1"/>
  <c r="D27" i="1"/>
  <c r="C27" i="1"/>
  <c r="B27" i="1" s="1"/>
  <c r="N26" i="1"/>
  <c r="M26" i="1"/>
  <c r="L26" i="1"/>
  <c r="L25" i="1" s="1"/>
  <c r="K26" i="1"/>
  <c r="J26" i="1"/>
  <c r="I26" i="1"/>
  <c r="H26" i="1"/>
  <c r="H25" i="1" s="1"/>
  <c r="G26" i="1"/>
  <c r="F26" i="1"/>
  <c r="E26" i="1"/>
  <c r="D26" i="1"/>
  <c r="D25" i="1" s="1"/>
  <c r="C26" i="1"/>
  <c r="B26" i="1" s="1"/>
  <c r="M25" i="1"/>
  <c r="I25" i="1"/>
  <c r="E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 s="1"/>
  <c r="N21" i="1"/>
  <c r="K21" i="1"/>
  <c r="J21" i="1"/>
  <c r="I21" i="1"/>
  <c r="E21" i="1"/>
  <c r="D21" i="1"/>
  <c r="B21" i="1" s="1"/>
  <c r="C21" i="1"/>
  <c r="N20" i="1"/>
  <c r="M20" i="1"/>
  <c r="L20" i="1"/>
  <c r="K20" i="1"/>
  <c r="J20" i="1"/>
  <c r="I20" i="1"/>
  <c r="H20" i="1"/>
  <c r="G20" i="1"/>
  <c r="F20" i="1"/>
  <c r="E20" i="1"/>
  <c r="B20" i="1" s="1"/>
  <c r="D20" i="1"/>
  <c r="C20" i="1"/>
  <c r="N19" i="1"/>
  <c r="N15" i="1" s="1"/>
  <c r="M19" i="1"/>
  <c r="L19" i="1"/>
  <c r="K19" i="1"/>
  <c r="J19" i="1"/>
  <c r="J15" i="1" s="1"/>
  <c r="I19" i="1"/>
  <c r="H19" i="1"/>
  <c r="G19" i="1"/>
  <c r="F19" i="1"/>
  <c r="F15" i="1" s="1"/>
  <c r="E19" i="1"/>
  <c r="D19" i="1"/>
  <c r="C19" i="1"/>
  <c r="B19" i="1"/>
  <c r="N18" i="1"/>
  <c r="K18" i="1"/>
  <c r="J18" i="1"/>
  <c r="I18" i="1"/>
  <c r="E18" i="1"/>
  <c r="D18" i="1"/>
  <c r="C18" i="1"/>
  <c r="B18" i="1"/>
  <c r="N17" i="1"/>
  <c r="M17" i="1"/>
  <c r="L17" i="1"/>
  <c r="K17" i="1"/>
  <c r="K15" i="1" s="1"/>
  <c r="J17" i="1"/>
  <c r="I17" i="1"/>
  <c r="H17" i="1"/>
  <c r="G17" i="1"/>
  <c r="G15" i="1" s="1"/>
  <c r="F17" i="1"/>
  <c r="E17" i="1"/>
  <c r="D17" i="1"/>
  <c r="C17" i="1"/>
  <c r="B17" i="1" s="1"/>
  <c r="N16" i="1"/>
  <c r="M16" i="1"/>
  <c r="L16" i="1"/>
  <c r="L15" i="1" s="1"/>
  <c r="K16" i="1"/>
  <c r="J16" i="1"/>
  <c r="I16" i="1"/>
  <c r="H16" i="1"/>
  <c r="H15" i="1" s="1"/>
  <c r="G16" i="1"/>
  <c r="F16" i="1"/>
  <c r="E16" i="1"/>
  <c r="D16" i="1"/>
  <c r="D15" i="1" s="1"/>
  <c r="C16" i="1"/>
  <c r="B16" i="1" s="1"/>
  <c r="M15" i="1"/>
  <c r="I15" i="1"/>
  <c r="E15" i="1"/>
  <c r="N14" i="1"/>
  <c r="N9" i="1" s="1"/>
  <c r="N8" i="1" s="1"/>
  <c r="M14" i="1"/>
  <c r="L14" i="1"/>
  <c r="K14" i="1"/>
  <c r="J14" i="1"/>
  <c r="J9" i="1" s="1"/>
  <c r="I14" i="1"/>
  <c r="H14" i="1"/>
  <c r="G14" i="1"/>
  <c r="F14" i="1"/>
  <c r="F9" i="1" s="1"/>
  <c r="F8" i="1" s="1"/>
  <c r="E14" i="1"/>
  <c r="D14" i="1"/>
  <c r="C14" i="1"/>
  <c r="B14" i="1"/>
  <c r="N13" i="1"/>
  <c r="K13" i="1"/>
  <c r="J13" i="1"/>
  <c r="I13" i="1"/>
  <c r="E13" i="1"/>
  <c r="D13" i="1"/>
  <c r="C13" i="1"/>
  <c r="B13" i="1"/>
  <c r="N12" i="1"/>
  <c r="K12" i="1"/>
  <c r="J12" i="1"/>
  <c r="I12" i="1"/>
  <c r="E12" i="1"/>
  <c r="D12" i="1"/>
  <c r="C12" i="1"/>
  <c r="B12" i="1"/>
  <c r="N11" i="1"/>
  <c r="M11" i="1"/>
  <c r="L11" i="1"/>
  <c r="K11" i="1"/>
  <c r="K9" i="1" s="1"/>
  <c r="K8" i="1" s="1"/>
  <c r="J11" i="1"/>
  <c r="I11" i="1"/>
  <c r="H11" i="1"/>
  <c r="G11" i="1"/>
  <c r="G9" i="1" s="1"/>
  <c r="G8" i="1" s="1"/>
  <c r="O8" i="1" s="1"/>
  <c r="F11" i="1"/>
  <c r="E11" i="1"/>
  <c r="D11" i="1"/>
  <c r="C11" i="1"/>
  <c r="B11" i="1" s="1"/>
  <c r="N10" i="1"/>
  <c r="M10" i="1"/>
  <c r="L10" i="1"/>
  <c r="L9" i="1" s="1"/>
  <c r="L8" i="1" s="1"/>
  <c r="K10" i="1"/>
  <c r="J10" i="1"/>
  <c r="I10" i="1"/>
  <c r="H10" i="1"/>
  <c r="H9" i="1" s="1"/>
  <c r="H8" i="1" s="1"/>
  <c r="G10" i="1"/>
  <c r="F10" i="1"/>
  <c r="E10" i="1"/>
  <c r="D10" i="1"/>
  <c r="D9" i="1" s="1"/>
  <c r="C10" i="1"/>
  <c r="B10" i="1" s="1"/>
  <c r="B9" i="1" s="1"/>
  <c r="M9" i="1"/>
  <c r="M8" i="1" s="1"/>
  <c r="I9" i="1"/>
  <c r="E9" i="1"/>
  <c r="AA8" i="1"/>
  <c r="T8" i="1"/>
  <c r="U8" i="1" s="1"/>
  <c r="B35" i="1" l="1"/>
  <c r="E61" i="1"/>
  <c r="B62" i="1"/>
  <c r="B61" i="1" s="1"/>
  <c r="V8" i="1"/>
  <c r="W8" i="1" s="1"/>
  <c r="X8" i="1" s="1"/>
  <c r="Y8" i="1" s="1"/>
  <c r="E69" i="1"/>
  <c r="B70" i="1"/>
  <c r="B69" i="1" s="1"/>
  <c r="J8" i="1"/>
  <c r="B15" i="1"/>
  <c r="B25" i="1"/>
  <c r="B8" i="1" s="1"/>
  <c r="B73" i="1" s="1"/>
  <c r="B86" i="1" s="1"/>
  <c r="E43" i="1"/>
  <c r="E8" i="1" s="1"/>
  <c r="E73" i="1" s="1"/>
  <c r="E86" i="1" s="1"/>
  <c r="B44" i="1"/>
  <c r="B43" i="1" s="1"/>
  <c r="E66" i="1"/>
  <c r="B67" i="1"/>
  <c r="B66" i="1" s="1"/>
  <c r="B52" i="1"/>
  <c r="B51" i="1" s="1"/>
  <c r="C9" i="1"/>
  <c r="C8" i="1" s="1"/>
  <c r="C73" i="1" s="1"/>
  <c r="C86" i="1" s="1"/>
  <c r="C15" i="1"/>
  <c r="C25" i="1"/>
  <c r="I43" i="1"/>
  <c r="I61" i="1"/>
  <c r="I8" i="1" s="1"/>
  <c r="C75" i="1"/>
  <c r="D35" i="1"/>
  <c r="D8" i="1" s="1"/>
  <c r="D73" i="1" s="1"/>
  <c r="D86" i="1" s="1"/>
  <c r="C51" i="1"/>
  <c r="D75" i="1"/>
  <c r="Z7" i="1" l="1"/>
  <c r="AA7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<sst xmlns="http://schemas.openxmlformats.org/spreadsheetml/2006/main" count="115" uniqueCount="110">
  <si>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</si>
  <si>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</si>
  <si>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</si>
  <si>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</si>
  <si>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</si>
  <si>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</si>
  <si>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</si>
  <si>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</si>
  <si>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</si>
  <si>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</si>
  <si>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</si>
  <si>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</si>
  <si>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</si>
  <si>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</si>
  <si>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</si>
  <si>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</si>
  <si>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</si>
  <si>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</si>
  <si>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</si>
  <si>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</si>
  <si>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</si>
  <si>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</si>
  <si>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</si>
  <si>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</si>
  <si>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</si>
  <si>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</si>
  <si>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</si>
  <si>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</si>
  <si>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</si>
  <si>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</si>
  <si>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</si>
  <si>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</si>
  <si>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</si>
  <si>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</si>
  <si>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</si>
  <si>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</si>
  <si>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</si>
  <si>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</si>
  <si>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</si>
  <si>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</si>
  <si>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</si>
  <si>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</si>
  <si>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</si>
  <si>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</si>
  <si>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</si>
  <si>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</si>
  <si>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</si>
  <si>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</si>
  <si>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</si>
  <si>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</si>
  <si>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</si>
  <si>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</si>
  <si>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</si>
  <si>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</si>
  <si>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</si>
  <si>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</si>
  <si>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</si>
  <si>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</si>
  <si>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</si>
  <si>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</si>
  <si>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</si>
  <si>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</si>
  <si>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</si>
  <si>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</si>
  <si>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</si>
  <si>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</si>
  <si>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</si>
  <si>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</si>
  <si>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</si>
  <si>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</si>
  <si>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</si>
  <si>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</si>
  <si>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</si>
  <si>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</si>
  <si>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</si>
  <si>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</si>
  <si>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</si>
  <si>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</si>
  <si>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</si>
  <si>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</si>
  <si>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</si>
  <si>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</si>
  <si>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</si>
  <si>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</si>
  <si>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</si>
  <si>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</si>
  <si>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</si>
  <si>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</si>
  <si>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</si>
  <si>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</si>
  <si>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</si>
  <si>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</si>
  <si>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</si>
  <si>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</si>
  <si>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</si>
  <si>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</si>
  <si>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</si>
  <si>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</si>
  <si>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</si>
  <si>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</si>
  <si>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</si>
  <si>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</si>
  <si>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        REVISADO POR:                                                                        APROBADO POR: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</si>
  <si>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</si>
  <si>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</si>
  <si>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>Fuente: [CONSOLIDADOS DEL AÑO]</t>
  </si>
  <si>
    <t>Fecha de registro: hasta el 03 de enero de 2023</t>
  </si>
  <si>
    <t>Fecha de imputación: hasta el 31 de diciembre  de 2022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</si>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</sst>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13</xdr:col>
      <xdr:colOff>419100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PLANTILLA%20EJEC.%20PRESUP.-2022%20(OAI)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2"/>
      <sheetName val="Plantilla Ejecución-2022"/>
      <sheetName val="Plantilla Ejecución-2022 (oai)"/>
      <sheetName val="Hoja1"/>
    </sheetNames>
    <sheetDataSet>
      <sheetData sheetId="0"/>
      <sheetData sheetId="1">
        <row r="8">
          <cell r="G8">
            <v>9347222.7200000007</v>
          </cell>
        </row>
        <row r="10">
          <cell r="C10">
            <v>811132.02</v>
          </cell>
          <cell r="D10">
            <v>851244.02</v>
          </cell>
          <cell r="E10">
            <v>1153951.32</v>
          </cell>
          <cell r="F10">
            <v>994677.17</v>
          </cell>
          <cell r="G10">
            <v>1077409.43</v>
          </cell>
          <cell r="H10">
            <v>3869792.23</v>
          </cell>
          <cell r="I10">
            <v>1003070.76</v>
          </cell>
          <cell r="J10">
            <v>1087201.5</v>
          </cell>
          <cell r="K10">
            <v>4447946.6399999997</v>
          </cell>
          <cell r="L10">
            <v>1114714.51</v>
          </cell>
          <cell r="M10">
            <v>1110095.07</v>
          </cell>
          <cell r="N10">
            <v>2122582.31</v>
          </cell>
        </row>
        <row r="11">
          <cell r="C11">
            <v>85000</v>
          </cell>
          <cell r="D11">
            <v>85000</v>
          </cell>
          <cell r="E11">
            <v>98000</v>
          </cell>
          <cell r="F11">
            <v>162263.24</v>
          </cell>
          <cell r="G11">
            <v>220288.65</v>
          </cell>
          <cell r="H11">
            <v>176179</v>
          </cell>
          <cell r="I11">
            <v>131451.57999999999</v>
          </cell>
          <cell r="J11">
            <v>85000</v>
          </cell>
          <cell r="K11">
            <v>149085.42000000001</v>
          </cell>
          <cell r="L11">
            <v>163792.98000000001</v>
          </cell>
          <cell r="M11">
            <v>155536.69</v>
          </cell>
          <cell r="N11">
            <v>171300</v>
          </cell>
        </row>
        <row r="14">
          <cell r="C14">
            <v>180488.9</v>
          </cell>
          <cell r="D14">
            <v>180488.9</v>
          </cell>
          <cell r="E14">
            <v>180488.9</v>
          </cell>
          <cell r="F14">
            <v>212575.81</v>
          </cell>
          <cell r="G14">
            <v>212575.81</v>
          </cell>
          <cell r="H14">
            <v>212575.81</v>
          </cell>
          <cell r="I14">
            <v>212575.81</v>
          </cell>
          <cell r="J14">
            <v>212575.81</v>
          </cell>
          <cell r="K14">
            <v>212575.81</v>
          </cell>
          <cell r="L14">
            <v>212575.81</v>
          </cell>
          <cell r="M14">
            <v>213062.8</v>
          </cell>
          <cell r="N14">
            <v>213062.8</v>
          </cell>
        </row>
        <row r="16">
          <cell r="C16">
            <v>298452.11</v>
          </cell>
          <cell r="D16">
            <v>99818.35</v>
          </cell>
          <cell r="E16">
            <v>130060.38</v>
          </cell>
          <cell r="F16">
            <v>261168.12</v>
          </cell>
          <cell r="G16">
            <v>141144.46</v>
          </cell>
          <cell r="H16">
            <v>122649.14</v>
          </cell>
          <cell r="I16">
            <v>227981.3</v>
          </cell>
          <cell r="J16">
            <v>278099.57</v>
          </cell>
          <cell r="K16">
            <v>172683.64</v>
          </cell>
          <cell r="L16">
            <v>170394.38</v>
          </cell>
          <cell r="M16">
            <v>145881.06</v>
          </cell>
          <cell r="N16">
            <v>198280.46</v>
          </cell>
        </row>
        <row r="17">
          <cell r="F17">
            <v>98223.2</v>
          </cell>
          <cell r="G17">
            <v>389718.6</v>
          </cell>
          <cell r="H17">
            <v>184906</v>
          </cell>
          <cell r="I17">
            <v>39482.800000000003</v>
          </cell>
          <cell r="K17">
            <v>295</v>
          </cell>
          <cell r="L17">
            <v>155866.20000000001</v>
          </cell>
          <cell r="M17">
            <v>314942</v>
          </cell>
        </row>
        <row r="19">
          <cell r="D19">
            <v>97500</v>
          </cell>
          <cell r="G19">
            <v>200491.8</v>
          </cell>
          <cell r="H19">
            <v>72708</v>
          </cell>
          <cell r="J19">
            <v>207876.96</v>
          </cell>
          <cell r="K19">
            <v>6426.01</v>
          </cell>
          <cell r="L19">
            <v>88660</v>
          </cell>
          <cell r="M19">
            <v>132585.10999999999</v>
          </cell>
        </row>
        <row r="20">
          <cell r="C20">
            <v>85000</v>
          </cell>
          <cell r="D20">
            <v>340540</v>
          </cell>
          <cell r="E20">
            <v>194770</v>
          </cell>
          <cell r="F20">
            <v>194770</v>
          </cell>
          <cell r="G20">
            <v>326202</v>
          </cell>
          <cell r="H20">
            <v>229770</v>
          </cell>
          <cell r="I20">
            <v>284494.15000000002</v>
          </cell>
          <cell r="J20">
            <v>212770</v>
          </cell>
          <cell r="K20">
            <v>212770</v>
          </cell>
          <cell r="L20">
            <v>85000</v>
          </cell>
          <cell r="M20">
            <v>141640</v>
          </cell>
          <cell r="N20">
            <v>85000</v>
          </cell>
        </row>
        <row r="22">
          <cell r="D22">
            <v>239692.4</v>
          </cell>
          <cell r="G22">
            <v>650</v>
          </cell>
          <cell r="H22">
            <v>52734.2</v>
          </cell>
          <cell r="I22">
            <v>123949.97</v>
          </cell>
          <cell r="J22">
            <v>82482</v>
          </cell>
          <cell r="L22">
            <v>230823.32</v>
          </cell>
          <cell r="M22">
            <v>53716.41</v>
          </cell>
          <cell r="N22">
            <v>11346.4</v>
          </cell>
        </row>
        <row r="23">
          <cell r="C23">
            <v>2897.92</v>
          </cell>
          <cell r="D23">
            <v>23672.959999999999</v>
          </cell>
          <cell r="E23">
            <v>64702.44</v>
          </cell>
          <cell r="F23">
            <v>133495.66</v>
          </cell>
          <cell r="G23">
            <v>39437.08</v>
          </cell>
          <cell r="H23">
            <v>229169.14</v>
          </cell>
          <cell r="I23">
            <v>54871.3</v>
          </cell>
          <cell r="J23">
            <v>86025.33</v>
          </cell>
          <cell r="K23">
            <v>58524.93</v>
          </cell>
          <cell r="L23">
            <v>14557.64</v>
          </cell>
          <cell r="M23">
            <v>170207.21</v>
          </cell>
          <cell r="N23">
            <v>95998.53</v>
          </cell>
        </row>
        <row r="24">
          <cell r="C24">
            <v>13525.02</v>
          </cell>
          <cell r="D24">
            <v>106113.8</v>
          </cell>
          <cell r="E24">
            <v>3510</v>
          </cell>
          <cell r="F24">
            <v>316727.90000000002</v>
          </cell>
          <cell r="G24">
            <v>176502.7</v>
          </cell>
          <cell r="H24">
            <v>535035.4</v>
          </cell>
          <cell r="I24">
            <v>23731</v>
          </cell>
          <cell r="J24">
            <v>170285.29</v>
          </cell>
          <cell r="K24">
            <v>4661.43</v>
          </cell>
          <cell r="L24">
            <v>280825.78999999998</v>
          </cell>
          <cell r="M24">
            <v>510883.24</v>
          </cell>
          <cell r="N24">
            <v>721986.7</v>
          </cell>
        </row>
        <row r="26">
          <cell r="D26">
            <v>78344.08</v>
          </cell>
          <cell r="E26">
            <v>89756</v>
          </cell>
          <cell r="F26">
            <v>4602</v>
          </cell>
          <cell r="G26">
            <v>89032.88</v>
          </cell>
          <cell r="H26">
            <v>4000</v>
          </cell>
          <cell r="I26">
            <v>61239.3</v>
          </cell>
          <cell r="K26">
            <v>62583.9</v>
          </cell>
          <cell r="L26">
            <v>35380</v>
          </cell>
          <cell r="M26">
            <v>475.6</v>
          </cell>
          <cell r="N26">
            <v>481908.8</v>
          </cell>
        </row>
        <row r="27">
          <cell r="F27">
            <v>64451.6</v>
          </cell>
          <cell r="G27">
            <v>149393</v>
          </cell>
        </row>
        <row r="28">
          <cell r="D28">
            <v>144272.35999999999</v>
          </cell>
          <cell r="F28">
            <v>2950</v>
          </cell>
          <cell r="G28">
            <v>148401.32999999999</v>
          </cell>
          <cell r="H28">
            <v>165085.07</v>
          </cell>
          <cell r="I28">
            <v>166714.47</v>
          </cell>
          <cell r="J28">
            <v>7257</v>
          </cell>
          <cell r="K28">
            <v>269002.23999999999</v>
          </cell>
          <cell r="L28">
            <v>93012</v>
          </cell>
          <cell r="M28">
            <v>333468</v>
          </cell>
          <cell r="N28">
            <v>201780</v>
          </cell>
        </row>
        <row r="29">
          <cell r="D29">
            <v>1102210</v>
          </cell>
          <cell r="F29">
            <v>1122500</v>
          </cell>
          <cell r="G29">
            <v>3243411.8</v>
          </cell>
          <cell r="H29">
            <v>560579</v>
          </cell>
          <cell r="I29">
            <v>675000</v>
          </cell>
          <cell r="J29">
            <v>1656577</v>
          </cell>
          <cell r="K29">
            <v>1177473</v>
          </cell>
          <cell r="L29">
            <v>1213546</v>
          </cell>
          <cell r="M29">
            <v>1105499.04</v>
          </cell>
          <cell r="N29">
            <v>3701337.2</v>
          </cell>
        </row>
        <row r="30">
          <cell r="D30">
            <v>71719.98</v>
          </cell>
          <cell r="F30">
            <v>14800.01</v>
          </cell>
          <cell r="G30">
            <v>208450.02</v>
          </cell>
          <cell r="H30">
            <v>560736</v>
          </cell>
          <cell r="I30">
            <v>54799.96</v>
          </cell>
          <cell r="J30">
            <v>189878.32</v>
          </cell>
          <cell r="K30">
            <v>125763.46</v>
          </cell>
          <cell r="L30">
            <v>49047.19</v>
          </cell>
          <cell r="M30">
            <v>719314.77</v>
          </cell>
        </row>
        <row r="31">
          <cell r="E31">
            <v>21004</v>
          </cell>
          <cell r="H31">
            <v>30701.24</v>
          </cell>
          <cell r="M31">
            <v>29172.41</v>
          </cell>
        </row>
        <row r="32">
          <cell r="C32">
            <v>409300.2</v>
          </cell>
          <cell r="D32">
            <v>423079.45</v>
          </cell>
          <cell r="E32">
            <v>173325</v>
          </cell>
          <cell r="F32">
            <v>882376.27</v>
          </cell>
          <cell r="G32">
            <v>769772.23</v>
          </cell>
          <cell r="H32">
            <v>1134340.3400000001</v>
          </cell>
          <cell r="I32">
            <v>732006.65</v>
          </cell>
          <cell r="J32">
            <v>291003.25</v>
          </cell>
          <cell r="K32">
            <v>427151.31</v>
          </cell>
          <cell r="L32">
            <v>537695.01</v>
          </cell>
          <cell r="M32">
            <v>896021.33</v>
          </cell>
          <cell r="N32">
            <v>1112522.6599999999</v>
          </cell>
        </row>
        <row r="34">
          <cell r="D34">
            <v>210970.66</v>
          </cell>
          <cell r="E34">
            <v>53786.29</v>
          </cell>
          <cell r="F34">
            <v>1569849.41</v>
          </cell>
          <cell r="G34">
            <v>1461457.15</v>
          </cell>
          <cell r="H34">
            <v>556442.15</v>
          </cell>
          <cell r="I34">
            <v>459513.14</v>
          </cell>
          <cell r="J34">
            <v>1721672.17</v>
          </cell>
          <cell r="K34">
            <v>1362965.04</v>
          </cell>
          <cell r="L34">
            <v>890740.61</v>
          </cell>
          <cell r="M34">
            <v>2475700.9900000002</v>
          </cell>
          <cell r="N34">
            <v>2144891.12</v>
          </cell>
        </row>
        <row r="36">
          <cell r="E36">
            <v>0</v>
          </cell>
          <cell r="G36">
            <v>190237.38</v>
          </cell>
          <cell r="I36">
            <v>0</v>
          </cell>
          <cell r="J36">
            <v>150000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E52">
            <v>132028.69</v>
          </cell>
          <cell r="F52">
            <v>157818.74</v>
          </cell>
          <cell r="G52">
            <v>65112.4</v>
          </cell>
          <cell r="H52">
            <v>41628.04</v>
          </cell>
          <cell r="I52">
            <v>75590.539999999994</v>
          </cell>
          <cell r="K52">
            <v>151317.29999999999</v>
          </cell>
          <cell r="L52">
            <v>14160</v>
          </cell>
          <cell r="N52">
            <v>77338.23000000001</v>
          </cell>
        </row>
        <row r="53">
          <cell r="E53">
            <v>19323.900000000001</v>
          </cell>
        </row>
        <row r="54">
          <cell r="E54">
            <v>25204.799999999999</v>
          </cell>
          <cell r="F54">
            <v>5428</v>
          </cell>
          <cell r="G54">
            <v>63012</v>
          </cell>
          <cell r="H54">
            <v>1476180</v>
          </cell>
          <cell r="J54">
            <v>170580.8</v>
          </cell>
          <cell r="K54">
            <v>297961.8</v>
          </cell>
        </row>
        <row r="56">
          <cell r="E56">
            <v>76664.600000000006</v>
          </cell>
          <cell r="F56">
            <v>436420.32</v>
          </cell>
          <cell r="G56">
            <v>174522</v>
          </cell>
          <cell r="I56">
            <v>51530</v>
          </cell>
          <cell r="K56">
            <v>129222.98</v>
          </cell>
          <cell r="L56">
            <v>45902</v>
          </cell>
          <cell r="M56">
            <v>74920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86.7109375" customWidth="1"/>
    <col min="2" max="2" width="14.140625" customWidth="1"/>
    <col min="3" max="3" width="0.140625" hidden="1" customWidth="1"/>
    <col min="4" max="7" width="12.5703125" hidden="1" customWidth="1"/>
    <col min="8" max="8" width="20.42578125" hidden="1" customWidth="1"/>
    <col min="9" max="9" width="12.5703125" hidden="1" customWidth="1"/>
    <col min="10" max="10" width="13.140625" hidden="1" customWidth="1"/>
    <col min="11" max="11" width="12.5703125" hidden="1" customWidth="1"/>
    <col min="12" max="12" width="14.140625" hidden="1" customWidth="1"/>
    <col min="13" max="13" width="12.5703125" hidden="1" customWidth="1"/>
    <col min="14" max="14" width="14.140625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80129418.399999991</v>
      </c>
      <c r="C8" s="13">
        <f t="shared" ref="C8:M8" si="0">C9+C15+C25+C35+C43+C51+C61+C66+C69</f>
        <v>1885796.17</v>
      </c>
      <c r="D8" s="13">
        <f t="shared" si="0"/>
        <v>4054666.96</v>
      </c>
      <c r="E8" s="13">
        <f t="shared" si="0"/>
        <v>2416576.3200000003</v>
      </c>
      <c r="F8" s="14">
        <f t="shared" si="0"/>
        <v>6635097.4500000011</v>
      </c>
      <c r="G8" s="13">
        <f>G9+G15+G25+G35+G43+G51+G61+G66+G69</f>
        <v>9347222.7200000007</v>
      </c>
      <c r="H8" s="13">
        <f t="shared" si="0"/>
        <v>10215210.760000002</v>
      </c>
      <c r="I8" s="13">
        <f t="shared" si="0"/>
        <v>4378002.7299999995</v>
      </c>
      <c r="J8" s="13">
        <f t="shared" si="0"/>
        <v>6609285</v>
      </c>
      <c r="K8" s="13">
        <f t="shared" si="0"/>
        <v>9268409.9099999983</v>
      </c>
      <c r="L8" s="13">
        <f t="shared" si="0"/>
        <v>5396693.4399999995</v>
      </c>
      <c r="M8" s="13">
        <f t="shared" si="0"/>
        <v>8583121.7300000004</v>
      </c>
      <c r="N8" s="13">
        <f>N9+N15+N25+N35+N43+N51+N61+N66+N69</f>
        <v>11339335.210000001</v>
      </c>
      <c r="O8" s="11">
        <f>G8-'[1]Plantilla Ejecución-2022'!G8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23782337.509999994</v>
      </c>
      <c r="C9" s="18">
        <f>SUM(C10:C14)</f>
        <v>1076620.92</v>
      </c>
      <c r="D9" s="19">
        <f t="shared" ref="D9:N9" si="2">SUM(D10:D14)</f>
        <v>1116732.92</v>
      </c>
      <c r="E9" s="19">
        <f t="shared" si="2"/>
        <v>1432440.22</v>
      </c>
      <c r="F9" s="20">
        <f t="shared" si="2"/>
        <v>1369516.2200000002</v>
      </c>
      <c r="G9" s="19">
        <f>SUM(G10:G14)</f>
        <v>1510273.89</v>
      </c>
      <c r="H9" s="19">
        <f t="shared" si="2"/>
        <v>4258547.04</v>
      </c>
      <c r="I9" s="19">
        <f t="shared" si="2"/>
        <v>1347098.1500000001</v>
      </c>
      <c r="J9" s="19">
        <f t="shared" si="2"/>
        <v>1384777.31</v>
      </c>
      <c r="K9" s="19">
        <f t="shared" si="2"/>
        <v>4809607.8699999992</v>
      </c>
      <c r="L9" s="19">
        <f t="shared" si="2"/>
        <v>1491083.3</v>
      </c>
      <c r="M9" s="19">
        <f t="shared" si="2"/>
        <v>1478694.56</v>
      </c>
      <c r="N9" s="19">
        <f t="shared" si="2"/>
        <v>2506945.11</v>
      </c>
      <c r="R9" s="21"/>
    </row>
    <row r="10" spans="1:27" x14ac:dyDescent="0.25">
      <c r="A10" s="22" t="s">
        <v>27</v>
      </c>
      <c r="B10" s="23">
        <f>SUM(C10:N10)</f>
        <v>19643816.979999997</v>
      </c>
      <c r="C10" s="24">
        <f>'[1]Plantilla Ejecución-2022'!C10</f>
        <v>811132.02</v>
      </c>
      <c r="D10" s="25">
        <f>'[1]Plantilla Ejecución-2022'!D10</f>
        <v>851244.02</v>
      </c>
      <c r="E10" s="23">
        <f>'[1]Plantilla Ejecución-2022'!E10</f>
        <v>1153951.32</v>
      </c>
      <c r="F10" s="26">
        <f>'[1]Plantilla Ejecución-2022'!F10</f>
        <v>994677.17</v>
      </c>
      <c r="G10" s="23">
        <f>'[1]Plantilla Ejecución-2022'!G10</f>
        <v>1077409.43</v>
      </c>
      <c r="H10" s="23">
        <f>'[1]Plantilla Ejecución-2022'!H10</f>
        <v>3869792.23</v>
      </c>
      <c r="I10" s="23">
        <f>'[1]Plantilla Ejecución-2022'!I10</f>
        <v>1003070.76</v>
      </c>
      <c r="J10" s="27">
        <f>'[1]Plantilla Ejecución-2022'!J10</f>
        <v>1087201.5</v>
      </c>
      <c r="K10" s="23">
        <f>'[1]Plantilla Ejecución-2022'!K10</f>
        <v>4447946.6399999997</v>
      </c>
      <c r="L10" s="23">
        <f>'[1]Plantilla Ejecución-2022'!L10</f>
        <v>1114714.51</v>
      </c>
      <c r="M10" s="23">
        <f>'[1]Plantilla Ejecución-2022'!M10</f>
        <v>1110095.07</v>
      </c>
      <c r="N10" s="23">
        <f>'[1]Plantilla Ejecución-2022'!N10</f>
        <v>2122582.31</v>
      </c>
    </row>
    <row r="11" spans="1:27" x14ac:dyDescent="0.25">
      <c r="A11" s="22" t="s">
        <v>28</v>
      </c>
      <c r="B11" s="23">
        <f t="shared" ref="B11:B14" si="3">SUM(C11:N11)</f>
        <v>1682897.5599999998</v>
      </c>
      <c r="C11" s="24">
        <f>'[1]Plantilla Ejecución-2022'!C11</f>
        <v>85000</v>
      </c>
      <c r="D11" s="25">
        <f>'[1]Plantilla Ejecución-2022'!D11</f>
        <v>85000</v>
      </c>
      <c r="E11" s="23">
        <f>'[1]Plantilla Ejecución-2022'!E11</f>
        <v>98000</v>
      </c>
      <c r="F11" s="28">
        <f>'[1]Plantilla Ejecución-2022'!F11</f>
        <v>162263.24</v>
      </c>
      <c r="G11" s="23">
        <f>'[1]Plantilla Ejecución-2022'!G11</f>
        <v>220288.65</v>
      </c>
      <c r="H11" s="23">
        <f>'[1]Plantilla Ejecución-2022'!H11</f>
        <v>176179</v>
      </c>
      <c r="I11" s="23">
        <f>'[1]Plantilla Ejecución-2022'!I11</f>
        <v>131451.57999999999</v>
      </c>
      <c r="J11" s="27">
        <f>'[1]Plantilla Ejecución-2022'!J11</f>
        <v>85000</v>
      </c>
      <c r="K11" s="29">
        <f>'[1]Plantilla Ejecución-2022'!K11</f>
        <v>149085.42000000001</v>
      </c>
      <c r="L11" s="29">
        <f>'[1]Plantilla Ejecución-2022'!L11</f>
        <v>163792.98000000001</v>
      </c>
      <c r="M11" s="29">
        <f>'[1]Plantilla Ejecución-2022'!M11</f>
        <v>155536.69</v>
      </c>
      <c r="N11" s="29">
        <f>'[1]Plantilla Ejecución-2022'!N11</f>
        <v>171300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Ejecución-2022'!C12</f>
        <v>0</v>
      </c>
      <c r="D12" s="25">
        <f>'[1]Plantilla Ejecución-2022'!D12</f>
        <v>0</v>
      </c>
      <c r="E12" s="23">
        <f>'[1]Plantilla Ejecución-2022'!E12</f>
        <v>0</v>
      </c>
      <c r="F12" s="30"/>
      <c r="G12" s="29">
        <v>0</v>
      </c>
      <c r="H12" s="29">
        <v>0</v>
      </c>
      <c r="I12" s="29">
        <f>'[1]Plantilla Ejecución-2022'!I12</f>
        <v>0</v>
      </c>
      <c r="J12" s="31">
        <f>'[1]Plantilla Ejecución-2022'!J12</f>
        <v>0</v>
      </c>
      <c r="K12" s="29">
        <f>'[1]Plantilla Ejecución-2022'!K12</f>
        <v>0</v>
      </c>
      <c r="L12" s="29"/>
      <c r="M12" s="29"/>
      <c r="N12" s="29">
        <f>'[1]Plantilla Ejecución-2022'!N12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Ejecución-2022'!C13</f>
        <v>0</v>
      </c>
      <c r="D13" s="25">
        <f>'[1]Plantilla Ejecución-2022'!D13</f>
        <v>0</v>
      </c>
      <c r="E13" s="23">
        <f>'[1]Plantilla Ejecución-2022'!E13</f>
        <v>0</v>
      </c>
      <c r="F13" s="28"/>
      <c r="G13" s="23">
        <v>0</v>
      </c>
      <c r="H13" s="23">
        <v>0</v>
      </c>
      <c r="I13" s="23">
        <f>'[1]Plantilla Ejecución-2022'!I13</f>
        <v>0</v>
      </c>
      <c r="J13" s="27">
        <f>'[1]Plantilla Ejecución-2022'!J13</f>
        <v>0</v>
      </c>
      <c r="K13" s="29">
        <f>'[1]Plantilla Ejecución-2022'!K13</f>
        <v>0</v>
      </c>
      <c r="L13" s="29"/>
      <c r="M13" s="29"/>
      <c r="N13" s="29">
        <f>'[1]Plantilla Ejecución-2022'!N13</f>
        <v>0</v>
      </c>
    </row>
    <row r="14" spans="1:27" x14ac:dyDescent="0.25">
      <c r="A14" s="22" t="s">
        <v>31</v>
      </c>
      <c r="B14" s="23">
        <f t="shared" si="3"/>
        <v>2455622.9700000002</v>
      </c>
      <c r="C14" s="24">
        <f>'[1]Plantilla Ejecución-2022'!C14</f>
        <v>180488.9</v>
      </c>
      <c r="D14" s="25">
        <f>'[1]Plantilla Ejecución-2022'!D14</f>
        <v>180488.9</v>
      </c>
      <c r="E14" s="23">
        <f>'[1]Plantilla Ejecución-2022'!E14</f>
        <v>180488.9</v>
      </c>
      <c r="F14" s="28">
        <f>'[1]Plantilla Ejecución-2022'!F14</f>
        <v>212575.81</v>
      </c>
      <c r="G14" s="23">
        <f>'[1]Plantilla Ejecución-2022'!G14</f>
        <v>212575.81</v>
      </c>
      <c r="H14" s="23">
        <f>'[1]Plantilla Ejecución-2022'!H14</f>
        <v>212575.81</v>
      </c>
      <c r="I14" s="23">
        <f>'[1]Plantilla Ejecución-2022'!I14</f>
        <v>212575.81</v>
      </c>
      <c r="J14" s="27">
        <f>'[1]Plantilla Ejecución-2022'!J14</f>
        <v>212575.81</v>
      </c>
      <c r="K14" s="29">
        <f>'[1]Plantilla Ejecución-2022'!K14</f>
        <v>212575.81</v>
      </c>
      <c r="L14" s="29">
        <f>'[1]Plantilla Ejecución-2022'!L14</f>
        <v>212575.81</v>
      </c>
      <c r="M14" s="29">
        <f>'[1]Plantilla Ejecución-2022'!M14</f>
        <v>213062.8</v>
      </c>
      <c r="N14" s="29">
        <f>'[1]Plantilla Ejecución-2022'!N14</f>
        <v>213062.8</v>
      </c>
    </row>
    <row r="15" spans="1:27" x14ac:dyDescent="0.25">
      <c r="A15" s="16" t="s">
        <v>32</v>
      </c>
      <c r="B15" s="17">
        <f>SUM(B16:B24)</f>
        <v>11261763.91</v>
      </c>
      <c r="C15" s="32">
        <f>SUM(C16:C24)</f>
        <v>399875.05</v>
      </c>
      <c r="D15" s="33">
        <f t="shared" ref="D15:N15" si="4">SUM(D16:D24)</f>
        <v>907337.51</v>
      </c>
      <c r="E15" s="33">
        <f t="shared" si="4"/>
        <v>393042.82</v>
      </c>
      <c r="F15" s="34">
        <f t="shared" si="4"/>
        <v>1004384.8800000001</v>
      </c>
      <c r="G15" s="33">
        <f>SUM(G16:G24)</f>
        <v>1274146.6399999999</v>
      </c>
      <c r="H15" s="33">
        <f t="shared" si="4"/>
        <v>1426971.88</v>
      </c>
      <c r="I15" s="33">
        <f t="shared" si="4"/>
        <v>754510.52</v>
      </c>
      <c r="J15" s="33">
        <f t="shared" si="4"/>
        <v>1037539.15</v>
      </c>
      <c r="K15" s="33">
        <f t="shared" si="4"/>
        <v>455361.01</v>
      </c>
      <c r="L15" s="33">
        <f t="shared" si="4"/>
        <v>1026127.3300000001</v>
      </c>
      <c r="M15" s="33">
        <f t="shared" si="4"/>
        <v>1469855.0299999998</v>
      </c>
      <c r="N15" s="33">
        <f t="shared" si="4"/>
        <v>1112612.0899999999</v>
      </c>
    </row>
    <row r="16" spans="1:27" x14ac:dyDescent="0.25">
      <c r="A16" s="22" t="s">
        <v>33</v>
      </c>
      <c r="B16" s="23">
        <f>SUM(C16:N16)</f>
        <v>2246612.9699999997</v>
      </c>
      <c r="C16" s="35">
        <f>'[1]Plantilla Ejecución-2022'!C16</f>
        <v>298452.11</v>
      </c>
      <c r="D16" s="29">
        <f>'[1]Plantilla Ejecución-2022'!D16</f>
        <v>99818.35</v>
      </c>
      <c r="E16" s="29">
        <f>'[1]Plantilla Ejecución-2022'!E16</f>
        <v>130060.38</v>
      </c>
      <c r="F16" s="28">
        <f>+'[1]Plantilla Ejecución-2022'!F16</f>
        <v>261168.12</v>
      </c>
      <c r="G16" s="23">
        <f>'[1]Plantilla Ejecución-2022'!G16</f>
        <v>141144.46</v>
      </c>
      <c r="H16" s="23">
        <f>'[1]Plantilla Ejecución-2022'!H16</f>
        <v>122649.14</v>
      </c>
      <c r="I16" s="23">
        <f>'[1]Plantilla Ejecución-2022'!I16</f>
        <v>227981.3</v>
      </c>
      <c r="J16" s="27">
        <f>'[1]Plantilla Ejecución-2022'!J16</f>
        <v>278099.57</v>
      </c>
      <c r="K16" s="29">
        <f>'[1]Plantilla Ejecución-2022'!K16</f>
        <v>172683.64</v>
      </c>
      <c r="L16" s="29">
        <f>'[1]Plantilla Ejecución-2022'!L16</f>
        <v>170394.38</v>
      </c>
      <c r="M16" s="29">
        <f>'[1]Plantilla Ejecución-2022'!M16</f>
        <v>145881.06</v>
      </c>
      <c r="N16" s="29">
        <f>'[1]Plantilla Ejecución-2022'!N16</f>
        <v>198280.46</v>
      </c>
    </row>
    <row r="17" spans="1:14" x14ac:dyDescent="0.25">
      <c r="A17" s="22" t="s">
        <v>34</v>
      </c>
      <c r="B17" s="23">
        <f t="shared" ref="B17:B24" si="5">SUM(C17:N17)</f>
        <v>1183433.8</v>
      </c>
      <c r="C17" s="35">
        <f>'[1]Plantilla Ejecución-2022'!C17</f>
        <v>0</v>
      </c>
      <c r="D17" s="29">
        <f>'[1]Plantilla Ejecución-2022'!D17</f>
        <v>0</v>
      </c>
      <c r="E17" s="29">
        <f>'[1]Plantilla Ejecución-2022'!E17</f>
        <v>0</v>
      </c>
      <c r="F17" s="28">
        <f>+'[1]Plantilla Ejecución-2022'!F17</f>
        <v>98223.2</v>
      </c>
      <c r="G17" s="23">
        <f>'[1]Plantilla Ejecución-2022'!G17</f>
        <v>389718.6</v>
      </c>
      <c r="H17" s="23">
        <f>'[1]Plantilla Ejecución-2022'!H17</f>
        <v>184906</v>
      </c>
      <c r="I17" s="23">
        <f>'[1]Plantilla Ejecución-2022'!I17</f>
        <v>39482.800000000003</v>
      </c>
      <c r="J17" s="27">
        <f>'[1]Plantilla Ejecución-2022'!J17</f>
        <v>0</v>
      </c>
      <c r="K17" s="29">
        <f>'[1]Plantilla Ejecución-2022'!K17</f>
        <v>295</v>
      </c>
      <c r="L17" s="29">
        <f>'[1]Plantilla Ejecución-2022'!L17</f>
        <v>155866.20000000001</v>
      </c>
      <c r="M17" s="29">
        <f>'[1]Plantilla Ejecución-2022'!M17</f>
        <v>314942</v>
      </c>
      <c r="N17" s="29">
        <f>'[1]Plantilla Ejecución-2022'!N17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Ejecución-2022'!C18</f>
        <v>0</v>
      </c>
      <c r="D18" s="29">
        <f>'[1]Plantilla Ejecución-2022'!D18</f>
        <v>0</v>
      </c>
      <c r="E18" s="29">
        <f>'[1]Plantilla Ejecución-2022'!E18</f>
        <v>0</v>
      </c>
      <c r="F18" s="30">
        <v>0</v>
      </c>
      <c r="G18" s="23">
        <v>0</v>
      </c>
      <c r="H18" s="23">
        <v>0</v>
      </c>
      <c r="I18" s="23">
        <f>'[1]Plantilla Ejecución-2022'!I18</f>
        <v>0</v>
      </c>
      <c r="J18" s="27">
        <f>'[1]Plantilla Ejecución-2022'!J18</f>
        <v>0</v>
      </c>
      <c r="K18" s="29">
        <f>'[1]Plantilla Ejecución-2022'!K18</f>
        <v>0</v>
      </c>
      <c r="L18" s="29"/>
      <c r="M18" s="29"/>
      <c r="N18" s="29">
        <f>'[1]Plantilla Ejecución-2022'!N18</f>
        <v>0</v>
      </c>
    </row>
    <row r="19" spans="1:14" x14ac:dyDescent="0.25">
      <c r="A19" s="22" t="s">
        <v>36</v>
      </c>
      <c r="B19" s="23">
        <f t="shared" si="5"/>
        <v>806247.88</v>
      </c>
      <c r="C19" s="35">
        <f>'[1]Plantilla Ejecución-2022'!C19</f>
        <v>0</v>
      </c>
      <c r="D19" s="29">
        <f>'[1]Plantilla Ejecución-2022'!D19</f>
        <v>97500</v>
      </c>
      <c r="E19" s="29">
        <f>'[1]Plantilla Ejecución-2022'!E19</f>
        <v>0</v>
      </c>
      <c r="F19" s="28">
        <f>'[1]Plantilla Ejecución-2022'!F19</f>
        <v>0</v>
      </c>
      <c r="G19" s="23">
        <f>'[1]Plantilla Ejecución-2022'!G19</f>
        <v>200491.8</v>
      </c>
      <c r="H19" s="23">
        <f>'[1]Plantilla Ejecución-2022'!H19</f>
        <v>72708</v>
      </c>
      <c r="I19" s="23">
        <f>'[1]Plantilla Ejecución-2022'!I19</f>
        <v>0</v>
      </c>
      <c r="J19" s="27">
        <f>'[1]Plantilla Ejecución-2022'!J19</f>
        <v>207876.96</v>
      </c>
      <c r="K19" s="29">
        <f>'[1]Plantilla Ejecución-2022'!K19</f>
        <v>6426.01</v>
      </c>
      <c r="L19" s="29">
        <f>'[1]Plantilla Ejecución-2022'!L19</f>
        <v>88660</v>
      </c>
      <c r="M19" s="29">
        <f>'[1]Plantilla Ejecución-2022'!M19</f>
        <v>132585.10999999999</v>
      </c>
      <c r="N19" s="29">
        <f>'[1]Plantilla Ejecución-2022'!N19</f>
        <v>0</v>
      </c>
    </row>
    <row r="20" spans="1:14" x14ac:dyDescent="0.25">
      <c r="A20" s="22" t="s">
        <v>37</v>
      </c>
      <c r="B20" s="23">
        <f t="shared" si="5"/>
        <v>2392726.15</v>
      </c>
      <c r="C20" s="35">
        <f>'[1]Plantilla Ejecución-2022'!C20</f>
        <v>85000</v>
      </c>
      <c r="D20" s="29">
        <f>'[1]Plantilla Ejecución-2022'!D20</f>
        <v>340540</v>
      </c>
      <c r="E20" s="29">
        <f>'[1]Plantilla Ejecución-2022'!E20</f>
        <v>194770</v>
      </c>
      <c r="F20" s="28">
        <f>'[1]Plantilla Ejecución-2022'!F20</f>
        <v>194770</v>
      </c>
      <c r="G20" s="23">
        <f>'[1]Plantilla Ejecución-2022'!G20</f>
        <v>326202</v>
      </c>
      <c r="H20" s="23">
        <f>'[1]Plantilla Ejecución-2022'!H20</f>
        <v>229770</v>
      </c>
      <c r="I20" s="23">
        <f>'[1]Plantilla Ejecución-2022'!I20</f>
        <v>284494.15000000002</v>
      </c>
      <c r="J20" s="27">
        <f>'[1]Plantilla Ejecución-2022'!J20</f>
        <v>212770</v>
      </c>
      <c r="K20" s="29">
        <f>'[1]Plantilla Ejecución-2022'!K20</f>
        <v>212770</v>
      </c>
      <c r="L20" s="29">
        <f>'[1]Plantilla Ejecución-2022'!L20</f>
        <v>85000</v>
      </c>
      <c r="M20" s="29">
        <f>'[1]Plantilla Ejecución-2022'!M20</f>
        <v>141640</v>
      </c>
      <c r="N20" s="29">
        <f>'[1]Plantilla Ejecución-2022'!N20</f>
        <v>85000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Ejecución-2022'!C21</f>
        <v>0</v>
      </c>
      <c r="D21" s="29">
        <f>'[1]Plantilla Ejecución-2022'!D21</f>
        <v>0</v>
      </c>
      <c r="E21" s="29">
        <f>'[1]Plantilla Ejecución-2022'!E21</f>
        <v>0</v>
      </c>
      <c r="F21" s="30"/>
      <c r="G21" s="29">
        <v>0</v>
      </c>
      <c r="H21" s="29">
        <v>0</v>
      </c>
      <c r="I21" s="29">
        <f>'[1]Plantilla Ejecución-2022'!I21</f>
        <v>0</v>
      </c>
      <c r="J21" s="31">
        <f>'[1]Plantilla Ejecución-2022'!J21</f>
        <v>0</v>
      </c>
      <c r="K21" s="29">
        <f>'[1]Plantilla Ejecución-2022'!K21</f>
        <v>0</v>
      </c>
      <c r="L21" s="29"/>
      <c r="M21" s="29"/>
      <c r="N21" s="29">
        <f>'[1]Plantilla Ejecución-2022'!N21</f>
        <v>0</v>
      </c>
    </row>
    <row r="22" spans="1:14" x14ac:dyDescent="0.25">
      <c r="A22" s="22" t="s">
        <v>39</v>
      </c>
      <c r="B22" s="23">
        <f t="shared" si="5"/>
        <v>795394.7</v>
      </c>
      <c r="C22" s="35">
        <f>'[1]Plantilla Ejecución-2022'!C22</f>
        <v>0</v>
      </c>
      <c r="D22" s="29">
        <f>'[1]Plantilla Ejecución-2022'!D22</f>
        <v>239692.4</v>
      </c>
      <c r="E22" s="29">
        <f>'[1]Plantilla Ejecución-2022'!E22</f>
        <v>0</v>
      </c>
      <c r="F22" s="28">
        <f>+'[1]Plantilla Ejecución-2022'!F22</f>
        <v>0</v>
      </c>
      <c r="G22" s="23">
        <f>'[1]Plantilla Ejecución-2022'!G22</f>
        <v>650</v>
      </c>
      <c r="H22" s="23">
        <f>'[1]Plantilla Ejecución-2022'!H22</f>
        <v>52734.2</v>
      </c>
      <c r="I22" s="23">
        <f>'[1]Plantilla Ejecución-2022'!I22</f>
        <v>123949.97</v>
      </c>
      <c r="J22" s="27">
        <f>'[1]Plantilla Ejecución-2022'!J22</f>
        <v>82482</v>
      </c>
      <c r="K22" s="29">
        <f>'[1]Plantilla Ejecución-2022'!K22</f>
        <v>0</v>
      </c>
      <c r="L22" s="29">
        <f>'[1]Plantilla Ejecución-2022'!L22</f>
        <v>230823.32</v>
      </c>
      <c r="M22" s="29">
        <f>'[1]Plantilla Ejecución-2022'!M22</f>
        <v>53716.41</v>
      </c>
      <c r="N22" s="29">
        <f>'[1]Plantilla Ejecución-2022'!N22</f>
        <v>11346.4</v>
      </c>
    </row>
    <row r="23" spans="1:14" x14ac:dyDescent="0.25">
      <c r="A23" s="22" t="s">
        <v>40</v>
      </c>
      <c r="B23" s="23">
        <f t="shared" si="5"/>
        <v>973560.14</v>
      </c>
      <c r="C23" s="35">
        <f>'[1]Plantilla Ejecución-2022'!C23</f>
        <v>2897.92</v>
      </c>
      <c r="D23" s="29">
        <f>'[1]Plantilla Ejecución-2022'!D23</f>
        <v>23672.959999999999</v>
      </c>
      <c r="E23" s="29">
        <f>'[1]Plantilla Ejecución-2022'!E23</f>
        <v>64702.44</v>
      </c>
      <c r="F23" s="28">
        <f>'[1]Plantilla Ejecución-2022'!F23</f>
        <v>133495.66</v>
      </c>
      <c r="G23" s="23">
        <f>'[1]Plantilla Ejecución-2022'!G23</f>
        <v>39437.08</v>
      </c>
      <c r="H23" s="23">
        <f>'[1]Plantilla Ejecución-2022'!H23</f>
        <v>229169.14</v>
      </c>
      <c r="I23" s="23">
        <f>'[1]Plantilla Ejecución-2022'!I23</f>
        <v>54871.3</v>
      </c>
      <c r="J23" s="27">
        <f>'[1]Plantilla Ejecución-2022'!J23</f>
        <v>86025.33</v>
      </c>
      <c r="K23" s="29">
        <f>'[1]Plantilla Ejecución-2022'!K23</f>
        <v>58524.93</v>
      </c>
      <c r="L23" s="29">
        <f>'[1]Plantilla Ejecución-2022'!L23</f>
        <v>14557.64</v>
      </c>
      <c r="M23" s="29">
        <f>'[1]Plantilla Ejecución-2022'!M23</f>
        <v>170207.21</v>
      </c>
      <c r="N23" s="29">
        <f>'[1]Plantilla Ejecución-2022'!N23</f>
        <v>95998.53</v>
      </c>
    </row>
    <row r="24" spans="1:14" x14ac:dyDescent="0.25">
      <c r="A24" s="22" t="s">
        <v>41</v>
      </c>
      <c r="B24" s="23">
        <f t="shared" si="5"/>
        <v>2863788.2700000005</v>
      </c>
      <c r="C24" s="35">
        <f>'[1]Plantilla Ejecución-2022'!C24</f>
        <v>13525.02</v>
      </c>
      <c r="D24" s="29">
        <f>'[1]Plantilla Ejecución-2022'!D24</f>
        <v>106113.8</v>
      </c>
      <c r="E24" s="29">
        <f>'[1]Plantilla Ejecución-2022'!E24</f>
        <v>3510</v>
      </c>
      <c r="F24" s="30">
        <f>+'[1]Plantilla Ejecución-2022'!F24</f>
        <v>316727.90000000002</v>
      </c>
      <c r="G24" s="29">
        <f>+'[1]Plantilla Ejecución-2022'!G24</f>
        <v>176502.7</v>
      </c>
      <c r="H24" s="29">
        <f>'[1]Plantilla Ejecución-2022'!H24</f>
        <v>535035.4</v>
      </c>
      <c r="I24" s="29">
        <f>'[1]Plantilla Ejecución-2022'!I24</f>
        <v>23731</v>
      </c>
      <c r="J24" s="31">
        <f>'[1]Plantilla Ejecución-2022'!J24</f>
        <v>170285.29</v>
      </c>
      <c r="K24" s="29">
        <f>'[1]Plantilla Ejecución-2022'!K24</f>
        <v>4661.43</v>
      </c>
      <c r="L24" s="29">
        <f>'[1]Plantilla Ejecución-2022'!L24</f>
        <v>280825.78999999998</v>
      </c>
      <c r="M24" s="29">
        <f>'[1]Plantilla Ejecución-2022'!M24</f>
        <v>510883.24</v>
      </c>
      <c r="N24" s="29">
        <f>'[1]Plantilla Ejecución-2022'!N24</f>
        <v>721986.7</v>
      </c>
    </row>
    <row r="25" spans="1:14" x14ac:dyDescent="0.25">
      <c r="A25" s="16" t="s">
        <v>42</v>
      </c>
      <c r="B25" s="17">
        <f>SUM(B26:B34)</f>
        <v>40983212.459999993</v>
      </c>
      <c r="C25" s="32">
        <f>SUM(C26:C34)</f>
        <v>409300.2</v>
      </c>
      <c r="D25" s="33">
        <f t="shared" ref="D25:N25" si="6">SUM(D26:D34)</f>
        <v>2030596.5299999998</v>
      </c>
      <c r="E25" s="33">
        <f t="shared" si="6"/>
        <v>337871.29</v>
      </c>
      <c r="F25" s="34">
        <f t="shared" si="6"/>
        <v>3661529.29</v>
      </c>
      <c r="G25" s="33">
        <f t="shared" si="6"/>
        <v>6069918.4100000001</v>
      </c>
      <c r="H25" s="33">
        <f t="shared" si="6"/>
        <v>3011883.8000000003</v>
      </c>
      <c r="I25" s="33">
        <f t="shared" si="6"/>
        <v>2149273.52</v>
      </c>
      <c r="J25" s="33">
        <f t="shared" si="6"/>
        <v>3866387.74</v>
      </c>
      <c r="K25" s="33">
        <f t="shared" si="6"/>
        <v>3424938.95</v>
      </c>
      <c r="L25" s="33">
        <f t="shared" si="6"/>
        <v>2819420.81</v>
      </c>
      <c r="M25" s="33">
        <f t="shared" si="6"/>
        <v>5559652.1400000006</v>
      </c>
      <c r="N25" s="33">
        <f t="shared" si="6"/>
        <v>7642439.7800000003</v>
      </c>
    </row>
    <row r="26" spans="1:14" x14ac:dyDescent="0.25">
      <c r="A26" s="22" t="s">
        <v>43</v>
      </c>
      <c r="B26" s="23">
        <f>SUM(C26:N26)</f>
        <v>907322.56</v>
      </c>
      <c r="C26" s="36">
        <f>'[1]Plantilla Ejecución-2022'!C26</f>
        <v>0</v>
      </c>
      <c r="D26" s="29">
        <f>'[1]Plantilla Ejecución-2022'!D26</f>
        <v>78344.08</v>
      </c>
      <c r="E26" s="29">
        <f>'[1]Plantilla Ejecución-2022'!E26</f>
        <v>89756</v>
      </c>
      <c r="F26" s="28">
        <f>+'[1]Plantilla Ejecución-2022'!F26</f>
        <v>4602</v>
      </c>
      <c r="G26" s="23">
        <f>'[1]Plantilla Ejecución-2022'!G26</f>
        <v>89032.88</v>
      </c>
      <c r="H26" s="23">
        <f>'[1]Plantilla Ejecución-2022'!H26</f>
        <v>4000</v>
      </c>
      <c r="I26" s="23">
        <f>'[1]Plantilla Ejecución-2022'!I26</f>
        <v>61239.3</v>
      </c>
      <c r="J26" s="27">
        <f>'[1]Plantilla Ejecución-2022'!J26</f>
        <v>0</v>
      </c>
      <c r="K26" s="29">
        <f>'[1]Plantilla Ejecución-2022'!K26</f>
        <v>62583.9</v>
      </c>
      <c r="L26" s="29">
        <f>'[1]Plantilla Ejecución-2022'!L26</f>
        <v>35380</v>
      </c>
      <c r="M26" s="29">
        <f>'[1]Plantilla Ejecución-2022'!M26</f>
        <v>475.6</v>
      </c>
      <c r="N26" s="29">
        <f>'[1]Plantilla Ejecución-2022'!N26</f>
        <v>481908.8</v>
      </c>
    </row>
    <row r="27" spans="1:14" x14ac:dyDescent="0.25">
      <c r="A27" s="22" t="s">
        <v>44</v>
      </c>
      <c r="B27" s="23">
        <f t="shared" ref="B27:B34" si="7">SUM(C27:N27)</f>
        <v>213844.6</v>
      </c>
      <c r="C27" s="36">
        <f>'[1]Plantilla Ejecución-2022'!C27</f>
        <v>0</v>
      </c>
      <c r="D27" s="29">
        <f>'[1]Plantilla Ejecución-2022'!D27</f>
        <v>0</v>
      </c>
      <c r="E27" s="29">
        <f>'[1]Plantilla Ejecución-2022'!E27</f>
        <v>0</v>
      </c>
      <c r="F27" s="28">
        <f>+'[1]Plantilla Ejecución-2022'!F27</f>
        <v>64451.6</v>
      </c>
      <c r="G27" s="23">
        <f>+'[1]Plantilla Ejecución-2022'!G27</f>
        <v>149393</v>
      </c>
      <c r="H27" s="23">
        <v>0</v>
      </c>
      <c r="I27" s="23">
        <f>'[1]Plantilla Ejecución-2022'!I27</f>
        <v>0</v>
      </c>
      <c r="J27" s="27">
        <f>'[1]Plantilla Ejecución-2022'!J27</f>
        <v>0</v>
      </c>
      <c r="K27" s="29">
        <f>'[1]Plantilla Ejecución-2022'!K27</f>
        <v>0</v>
      </c>
      <c r="L27" s="29"/>
      <c r="M27" s="29">
        <f>'[1]Plantilla Ejecución-2022'!M27</f>
        <v>0</v>
      </c>
      <c r="N27" s="29">
        <f>'[1]Plantilla Ejecución-2022'!N27</f>
        <v>0</v>
      </c>
    </row>
    <row r="28" spans="1:14" x14ac:dyDescent="0.25">
      <c r="A28" s="22" t="s">
        <v>45</v>
      </c>
      <c r="B28" s="23">
        <f t="shared" si="7"/>
        <v>1531942.47</v>
      </c>
      <c r="C28" s="36">
        <f>'[1]Plantilla Ejecución-2022'!C28</f>
        <v>0</v>
      </c>
      <c r="D28" s="29">
        <f>'[1]Plantilla Ejecución-2022'!D28</f>
        <v>144272.35999999999</v>
      </c>
      <c r="E28" s="29">
        <f>'[1]Plantilla Ejecución-2022'!E28</f>
        <v>0</v>
      </c>
      <c r="F28" s="28">
        <f>+'[1]Plantilla Ejecución-2022'!F28</f>
        <v>2950</v>
      </c>
      <c r="G28" s="23">
        <f>'[1]Plantilla Ejecución-2022'!G28</f>
        <v>148401.32999999999</v>
      </c>
      <c r="H28" s="23">
        <f>'[1]Plantilla Ejecución-2022'!H28</f>
        <v>165085.07</v>
      </c>
      <c r="I28" s="23">
        <f>'[1]Plantilla Ejecución-2022'!I28</f>
        <v>166714.47</v>
      </c>
      <c r="J28" s="27">
        <f>'[1]Plantilla Ejecución-2022'!J28</f>
        <v>7257</v>
      </c>
      <c r="K28" s="29">
        <f>'[1]Plantilla Ejecución-2022'!K28</f>
        <v>269002.23999999999</v>
      </c>
      <c r="L28" s="29">
        <f>'[1]Plantilla Ejecución-2022'!L28</f>
        <v>93012</v>
      </c>
      <c r="M28" s="29">
        <f>'[1]Plantilla Ejecución-2022'!M28</f>
        <v>333468</v>
      </c>
      <c r="N28" s="29">
        <f>'[1]Plantilla Ejecución-2022'!N28</f>
        <v>201780</v>
      </c>
    </row>
    <row r="29" spans="1:14" x14ac:dyDescent="0.25">
      <c r="A29" s="22" t="s">
        <v>46</v>
      </c>
      <c r="B29" s="23">
        <f t="shared" si="7"/>
        <v>15558133.039999999</v>
      </c>
      <c r="C29" s="36">
        <f>'[1]Plantilla Ejecución-2022'!C29</f>
        <v>0</v>
      </c>
      <c r="D29" s="29">
        <f>'[1]Plantilla Ejecución-2022'!D29</f>
        <v>1102210</v>
      </c>
      <c r="E29" s="29">
        <f>'[1]Plantilla Ejecución-2022'!E29</f>
        <v>0</v>
      </c>
      <c r="F29" s="28">
        <f>+'[1]Plantilla Ejecución-2022'!F29</f>
        <v>1122500</v>
      </c>
      <c r="G29" s="23">
        <f>'[1]Plantilla Ejecución-2022'!G29</f>
        <v>3243411.8</v>
      </c>
      <c r="H29" s="23">
        <f>'[1]Plantilla Ejecución-2022'!H29</f>
        <v>560579</v>
      </c>
      <c r="I29" s="23">
        <f>'[1]Plantilla Ejecución-2022'!I29</f>
        <v>675000</v>
      </c>
      <c r="J29" s="27">
        <f>'[1]Plantilla Ejecución-2022'!J29</f>
        <v>1656577</v>
      </c>
      <c r="K29" s="29">
        <f>'[1]Plantilla Ejecución-2022'!K29</f>
        <v>1177473</v>
      </c>
      <c r="L29" s="29">
        <f>'[1]Plantilla Ejecución-2022'!L29</f>
        <v>1213546</v>
      </c>
      <c r="M29" s="29">
        <f>'[1]Plantilla Ejecución-2022'!M29</f>
        <v>1105499.04</v>
      </c>
      <c r="N29" s="29">
        <f>'[1]Plantilla Ejecución-2022'!N29</f>
        <v>3701337.2</v>
      </c>
    </row>
    <row r="30" spans="1:14" x14ac:dyDescent="0.25">
      <c r="A30" s="22" t="s">
        <v>47</v>
      </c>
      <c r="B30" s="23">
        <f t="shared" si="7"/>
        <v>1994509.71</v>
      </c>
      <c r="C30" s="36">
        <f>'[1]Plantilla Ejecución-2022'!C30</f>
        <v>0</v>
      </c>
      <c r="D30" s="29">
        <f>'[1]Plantilla Ejecución-2022'!D30</f>
        <v>71719.98</v>
      </c>
      <c r="E30" s="29">
        <f>'[1]Plantilla Ejecución-2022'!E30</f>
        <v>0</v>
      </c>
      <c r="F30" s="28">
        <f>+'[1]Plantilla Ejecución-2022'!F30</f>
        <v>14800.01</v>
      </c>
      <c r="G30" s="23">
        <f>+'[1]Plantilla Ejecución-2022'!G30</f>
        <v>208450.02</v>
      </c>
      <c r="H30" s="23">
        <f>'[1]Plantilla Ejecución-2022'!H30</f>
        <v>560736</v>
      </c>
      <c r="I30" s="23">
        <f>'[1]Plantilla Ejecución-2022'!I30</f>
        <v>54799.96</v>
      </c>
      <c r="J30" s="27">
        <f>'[1]Plantilla Ejecución-2022'!J30</f>
        <v>189878.32</v>
      </c>
      <c r="K30" s="29">
        <f>'[1]Plantilla Ejecución-2022'!K30</f>
        <v>125763.46</v>
      </c>
      <c r="L30" s="29">
        <f>'[1]Plantilla Ejecución-2022'!L30</f>
        <v>49047.19</v>
      </c>
      <c r="M30" s="29">
        <f>'[1]Plantilla Ejecución-2022'!M30</f>
        <v>719314.77</v>
      </c>
      <c r="N30" s="29">
        <f>'[1]Plantilla Ejecución-2022'!N30</f>
        <v>0</v>
      </c>
    </row>
    <row r="31" spans="1:14" x14ac:dyDescent="0.25">
      <c r="A31" s="22" t="s">
        <v>48</v>
      </c>
      <c r="B31" s="23">
        <f t="shared" si="7"/>
        <v>80877.650000000009</v>
      </c>
      <c r="C31" s="36">
        <f>'[1]Plantilla Ejecución-2022'!C31</f>
        <v>0</v>
      </c>
      <c r="D31" s="29">
        <f>'[1]Plantilla Ejecución-2022'!D31</f>
        <v>0</v>
      </c>
      <c r="E31" s="29">
        <f>'[1]Plantilla Ejecución-2022'!E31</f>
        <v>21004</v>
      </c>
      <c r="F31" s="28"/>
      <c r="G31" s="23">
        <f>+'[1]Plantilla Ejecución-2022'!G31</f>
        <v>0</v>
      </c>
      <c r="H31" s="23">
        <f>'[1]Plantilla Ejecución-2022'!H31</f>
        <v>30701.24</v>
      </c>
      <c r="I31" s="23">
        <f>'[1]Plantilla Ejecución-2022'!I31</f>
        <v>0</v>
      </c>
      <c r="J31" s="27">
        <f>'[1]Plantilla Ejecución-2022'!J31</f>
        <v>0</v>
      </c>
      <c r="K31" s="29">
        <f>'[1]Plantilla Ejecución-2022'!K31</f>
        <v>0</v>
      </c>
      <c r="L31" s="29">
        <f>'[1]Plantilla Ejecución-2022'!L31</f>
        <v>0</v>
      </c>
      <c r="M31" s="29">
        <f>'[1]Plantilla Ejecución-2022'!M31</f>
        <v>29172.41</v>
      </c>
      <c r="N31" s="29">
        <f>'[1]Plantilla Ejecución-2022'!N31</f>
        <v>0</v>
      </c>
    </row>
    <row r="32" spans="1:14" x14ac:dyDescent="0.25">
      <c r="A32" s="22" t="s">
        <v>49</v>
      </c>
      <c r="B32" s="23">
        <f t="shared" si="7"/>
        <v>7788593.7000000002</v>
      </c>
      <c r="C32" s="36">
        <f>'[1]Plantilla Ejecución-2022'!C32</f>
        <v>409300.2</v>
      </c>
      <c r="D32" s="29">
        <f>'[1]Plantilla Ejecución-2022'!D32</f>
        <v>423079.45</v>
      </c>
      <c r="E32" s="29">
        <f>'[1]Plantilla Ejecución-2022'!E32</f>
        <v>173325</v>
      </c>
      <c r="F32" s="28">
        <f>'[1]Plantilla Ejecución-2022'!F32</f>
        <v>882376.27</v>
      </c>
      <c r="G32" s="23">
        <f>'[1]Plantilla Ejecución-2022'!G32</f>
        <v>769772.23</v>
      </c>
      <c r="H32" s="23">
        <f>'[1]Plantilla Ejecución-2022'!H32</f>
        <v>1134340.3400000001</v>
      </c>
      <c r="I32" s="23">
        <f>'[1]Plantilla Ejecución-2022'!I32</f>
        <v>732006.65</v>
      </c>
      <c r="J32" s="27">
        <f>'[1]Plantilla Ejecución-2022'!J32</f>
        <v>291003.25</v>
      </c>
      <c r="K32" s="29">
        <f>'[1]Plantilla Ejecución-2022'!K32</f>
        <v>427151.31</v>
      </c>
      <c r="L32" s="29">
        <f>'[1]Plantilla Ejecución-2022'!L32</f>
        <v>537695.01</v>
      </c>
      <c r="M32" s="29">
        <f>'[1]Plantilla Ejecución-2022'!M32</f>
        <v>896021.33</v>
      </c>
      <c r="N32" s="29">
        <f>'[1]Plantilla Ejecución-2022'!N32</f>
        <v>1112522.6599999999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Ejecución-2022'!C33</f>
        <v>0</v>
      </c>
      <c r="D33" s="29">
        <f>'[1]Plantilla Ejecución-2022'!D33</f>
        <v>0</v>
      </c>
      <c r="E33" s="29">
        <f>'[1]Plantilla Ejecución-2022'!E33</f>
        <v>0</v>
      </c>
      <c r="F33" s="30"/>
      <c r="G33" s="29"/>
      <c r="H33" s="29">
        <v>0</v>
      </c>
      <c r="I33" s="29">
        <f>'[1]Plantilla Ejecución-2022'!I33</f>
        <v>0</v>
      </c>
      <c r="J33" s="31">
        <f>'[1]Plantilla Ejecución-2022'!J33</f>
        <v>0</v>
      </c>
      <c r="K33" s="29">
        <f>'[1]Plantilla Ejecución-2022'!K33</f>
        <v>0</v>
      </c>
      <c r="L33" s="29"/>
      <c r="M33" s="29"/>
      <c r="N33" s="29">
        <f>'[1]Plantilla Ejecución-2022'!N33</f>
        <v>0</v>
      </c>
    </row>
    <row r="34" spans="1:14" x14ac:dyDescent="0.25">
      <c r="A34" s="22" t="s">
        <v>51</v>
      </c>
      <c r="B34" s="23">
        <f t="shared" si="7"/>
        <v>12907988.73</v>
      </c>
      <c r="C34" s="36">
        <f>'[1]Plantilla Ejecución-2022'!C34</f>
        <v>0</v>
      </c>
      <c r="D34" s="29">
        <f>'[1]Plantilla Ejecución-2022'!D34</f>
        <v>210970.66</v>
      </c>
      <c r="E34" s="29">
        <f>'[1]Plantilla Ejecución-2022'!E34</f>
        <v>53786.29</v>
      </c>
      <c r="F34" s="28">
        <f>+'[1]Plantilla Ejecución-2022'!F34</f>
        <v>1569849.41</v>
      </c>
      <c r="G34" s="23">
        <f>'[1]Plantilla Ejecución-2022'!G34</f>
        <v>1461457.15</v>
      </c>
      <c r="H34" s="23">
        <f>'[1]Plantilla Ejecución-2022'!H34</f>
        <v>556442.15</v>
      </c>
      <c r="I34" s="23">
        <f>'[1]Plantilla Ejecución-2022'!I34</f>
        <v>459513.14</v>
      </c>
      <c r="J34" s="27">
        <f>'[1]Plantilla Ejecución-2022'!J34</f>
        <v>1721672.17</v>
      </c>
      <c r="K34" s="29">
        <f>'[1]Plantilla Ejecución-2022'!K34</f>
        <v>1362965.04</v>
      </c>
      <c r="L34" s="29">
        <f>'[1]Plantilla Ejecución-2022'!L34</f>
        <v>890740.61</v>
      </c>
      <c r="M34" s="29">
        <f>'[1]Plantilla Ejecución-2022'!M34</f>
        <v>2475700.9900000002</v>
      </c>
      <c r="N34" s="29">
        <f>'[1]Plantilla Ejecución-2022'!N34</f>
        <v>2144891.12</v>
      </c>
    </row>
    <row r="35" spans="1:14" x14ac:dyDescent="0.25">
      <c r="A35" s="16" t="s">
        <v>52</v>
      </c>
      <c r="B35" s="37">
        <f>SUM(B36:B42)</f>
        <v>340237.38</v>
      </c>
      <c r="C35" s="37">
        <f t="shared" ref="C35:N35" si="8">SUM(C36:C42)</f>
        <v>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190237.38</v>
      </c>
      <c r="H35" s="38">
        <f t="shared" si="8"/>
        <v>0</v>
      </c>
      <c r="I35" s="38">
        <f t="shared" si="8"/>
        <v>0</v>
      </c>
      <c r="J35" s="38">
        <f t="shared" si="8"/>
        <v>150000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340237.38</v>
      </c>
      <c r="C36" s="41">
        <v>0</v>
      </c>
      <c r="D36" s="42">
        <f>'[1]Plantilla Ejecución-2022'!D36</f>
        <v>0</v>
      </c>
      <c r="E36" s="40">
        <f>'[1]Plantilla Ejecución-2022'!E36</f>
        <v>0</v>
      </c>
      <c r="F36" s="30"/>
      <c r="G36" s="29">
        <f>+'[1]Plantilla Ejecución-2022'!G36</f>
        <v>190237.38</v>
      </c>
      <c r="H36" s="29"/>
      <c r="I36" s="29">
        <f>'[1]Plantilla Ejecución-2022'!I36</f>
        <v>0</v>
      </c>
      <c r="J36" s="31">
        <f>'[1]Plantilla Ejecución-2022'!J36</f>
        <v>150000</v>
      </c>
      <c r="K36" s="29">
        <f>'[1]Plantilla Ejecución-2022'!K36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1">
        <v>0</v>
      </c>
      <c r="D37" s="42">
        <f>'[1]Plantilla Ejecución-2022'!D37</f>
        <v>0</v>
      </c>
      <c r="E37" s="40">
        <f>'[1]Plantilla Ejecución-2022'!E37</f>
        <v>0</v>
      </c>
      <c r="F37" s="30"/>
      <c r="G37" s="29"/>
      <c r="H37" s="29"/>
      <c r="I37" s="29">
        <f>'[1]Plantilla Ejecución-2022'!I37</f>
        <v>0</v>
      </c>
      <c r="J37" s="31">
        <f>'[1]Plantilla Ejecución-2022'!J37</f>
        <v>0</v>
      </c>
      <c r="K37" s="29">
        <f>'[1]Plantilla Ejecución-2022'!K37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1">
        <v>0</v>
      </c>
      <c r="D38" s="42">
        <f>'[1]Plantilla Ejecución-2022'!D38</f>
        <v>0</v>
      </c>
      <c r="E38" s="40">
        <f>'[1]Plantilla Ejecución-2022'!E38</f>
        <v>0</v>
      </c>
      <c r="F38" s="30"/>
      <c r="G38" s="29"/>
      <c r="H38" s="29"/>
      <c r="I38" s="29">
        <f>'[1]Plantilla Ejecución-2022'!I38</f>
        <v>0</v>
      </c>
      <c r="J38" s="31">
        <f>'[1]Plantilla Ejecución-2022'!J38</f>
        <v>0</v>
      </c>
      <c r="K38" s="29">
        <f>'[1]Plantilla Ejecución-2022'!K38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1">
        <v>0</v>
      </c>
      <c r="D39" s="42">
        <f>'[1]Plantilla Ejecución-2022'!D39</f>
        <v>0</v>
      </c>
      <c r="E39" s="40">
        <f>'[1]Plantilla Ejecución-2022'!E39</f>
        <v>0</v>
      </c>
      <c r="F39" s="30"/>
      <c r="G39" s="29"/>
      <c r="H39" s="29"/>
      <c r="I39" s="29">
        <f>'[1]Plantilla Ejecución-2022'!I39</f>
        <v>0</v>
      </c>
      <c r="J39" s="31">
        <f>'[1]Plantilla Ejecución-2022'!J39</f>
        <v>0</v>
      </c>
      <c r="K39" s="29">
        <f>'[1]Plantilla Ejecución-2022'!K39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1">
        <v>0</v>
      </c>
      <c r="D40" s="42">
        <f>'[1]Plantilla Ejecución-2022'!D40</f>
        <v>0</v>
      </c>
      <c r="E40" s="40">
        <f>'[1]Plantilla Ejecución-2022'!E40</f>
        <v>0</v>
      </c>
      <c r="F40" s="30"/>
      <c r="G40" s="29"/>
      <c r="H40" s="29"/>
      <c r="I40" s="29">
        <f>'[1]Plantilla Ejecución-2022'!I40</f>
        <v>0</v>
      </c>
      <c r="J40" s="31">
        <f>'[1]Plantilla Ejecución-2022'!J40</f>
        <v>0</v>
      </c>
      <c r="K40" s="29">
        <f>'[1]Plantilla Ejecución-2022'!K40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1">
        <v>0</v>
      </c>
      <c r="D41" s="42">
        <f>'[1]Plantilla Ejecución-2022'!D41</f>
        <v>0</v>
      </c>
      <c r="E41" s="40">
        <f>'[1]Plantilla Ejecución-2022'!E41</f>
        <v>0</v>
      </c>
      <c r="F41" s="30"/>
      <c r="G41" s="29"/>
      <c r="H41" s="29"/>
      <c r="I41" s="29">
        <f>'[1]Plantilla Ejecución-2022'!I41</f>
        <v>0</v>
      </c>
      <c r="J41" s="31">
        <f>'[1]Plantilla Ejecución-2022'!J41</f>
        <v>0</v>
      </c>
      <c r="K41" s="29">
        <f>'[1]Plantilla Ejecución-2022'!K41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1">
        <v>0</v>
      </c>
      <c r="D42" s="42">
        <f>'[1]Plantilla Ejecución-2022'!D42</f>
        <v>0</v>
      </c>
      <c r="E42" s="40">
        <f>'[1]Plantilla Ejecución-2022'!E42</f>
        <v>0</v>
      </c>
      <c r="F42" s="30"/>
      <c r="G42" s="29"/>
      <c r="H42" s="29"/>
      <c r="I42" s="29">
        <f>'[1]Plantilla Ejecución-2022'!I42</f>
        <v>0</v>
      </c>
      <c r="J42" s="31">
        <f>'[1]Plantilla Ejecución-2022'!J42</f>
        <v>0</v>
      </c>
      <c r="K42" s="29">
        <f>'[1]Plantilla Ejecución-2022'!K42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Ejecución-2022'!C44</f>
        <v>0</v>
      </c>
      <c r="D44" s="42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Ejecución-2022'!I44</f>
        <v>0</v>
      </c>
      <c r="J44" s="27">
        <f>'[1]Plantilla Ejecución-2022'!J44</f>
        <v>0</v>
      </c>
      <c r="K44" s="29">
        <f>'[1]Plantilla Ejecución-2022'!K44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1">
        <v>0</v>
      </c>
      <c r="D45" s="42">
        <v>0</v>
      </c>
      <c r="E45" s="40">
        <f t="shared" si="11"/>
        <v>0</v>
      </c>
      <c r="F45" s="30"/>
      <c r="G45" s="29"/>
      <c r="H45" s="29"/>
      <c r="I45" s="29">
        <f>'[1]Plantilla Ejecución-2022'!I45</f>
        <v>0</v>
      </c>
      <c r="J45" s="31">
        <f>'[1]Plantilla Ejecución-2022'!J45</f>
        <v>0</v>
      </c>
      <c r="K45" s="29">
        <f>'[1]Plantilla Ejecución-2022'!K45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1">
        <v>0</v>
      </c>
      <c r="D46" s="42">
        <v>0</v>
      </c>
      <c r="E46" s="40">
        <f t="shared" si="11"/>
        <v>0</v>
      </c>
      <c r="F46" s="30"/>
      <c r="G46" s="29"/>
      <c r="H46" s="29"/>
      <c r="I46" s="29">
        <f>'[1]Plantilla Ejecución-2022'!I46</f>
        <v>0</v>
      </c>
      <c r="J46" s="31">
        <f>'[1]Plantilla Ejecución-2022'!J46</f>
        <v>0</v>
      </c>
      <c r="K46" s="29">
        <f>'[1]Plantilla Ejecución-2022'!K46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1">
        <v>0</v>
      </c>
      <c r="D47" s="42">
        <v>0</v>
      </c>
      <c r="E47" s="40">
        <f t="shared" si="11"/>
        <v>0</v>
      </c>
      <c r="F47" s="30"/>
      <c r="G47" s="29"/>
      <c r="H47" s="29"/>
      <c r="I47" s="29">
        <f>'[1]Plantilla Ejecución-2022'!I47</f>
        <v>0</v>
      </c>
      <c r="J47" s="31">
        <f>'[1]Plantilla Ejecución-2022'!J47</f>
        <v>0</v>
      </c>
      <c r="K47" s="29">
        <f>'[1]Plantilla Ejecución-2022'!K47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1">
        <v>0</v>
      </c>
      <c r="D48" s="42">
        <v>0</v>
      </c>
      <c r="E48" s="40">
        <f t="shared" si="11"/>
        <v>0</v>
      </c>
      <c r="F48" s="30"/>
      <c r="G48" s="29"/>
      <c r="H48" s="29"/>
      <c r="I48" s="29">
        <f>'[1]Plantilla Ejecución-2022'!I48</f>
        <v>0</v>
      </c>
      <c r="J48" s="31">
        <f>'[1]Plantilla Ejecución-2022'!J48</f>
        <v>0</v>
      </c>
      <c r="K48" s="29">
        <f>'[1]Plantilla Ejecución-2022'!K48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1">
        <v>0</v>
      </c>
      <c r="D49" s="42">
        <v>0</v>
      </c>
      <c r="E49" s="40">
        <f t="shared" si="11"/>
        <v>0</v>
      </c>
      <c r="F49" s="30"/>
      <c r="G49" s="29"/>
      <c r="H49" s="29"/>
      <c r="I49" s="29">
        <f>'[1]Plantilla Ejecución-2022'!I49</f>
        <v>0</v>
      </c>
      <c r="J49" s="31">
        <f>'[1]Plantilla Ejecución-2022'!J49</f>
        <v>0</v>
      </c>
      <c r="K49" s="29">
        <f>'[1]Plantilla Ejecución-2022'!K49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1">
        <v>0</v>
      </c>
      <c r="D50" s="42">
        <v>0</v>
      </c>
      <c r="E50" s="40">
        <f t="shared" si="11"/>
        <v>0</v>
      </c>
      <c r="F50" s="30"/>
      <c r="G50" s="29"/>
      <c r="H50" s="29"/>
      <c r="I50" s="29">
        <f>'[1]Plantilla Ejecución-2022'!I50</f>
        <v>0</v>
      </c>
      <c r="J50" s="31">
        <f>'[1]Plantilla Ejecución-2022'!J50</f>
        <v>0</v>
      </c>
      <c r="K50" s="29">
        <f>'[1]Plantilla Ejecución-2022'!K50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3761867.14</v>
      </c>
      <c r="C51" s="45">
        <f>SUM(C52:C60)</f>
        <v>0</v>
      </c>
      <c r="D51" s="45">
        <f t="shared" ref="D51:N51" si="13">SUM(D52:D60)</f>
        <v>0</v>
      </c>
      <c r="E51" s="33">
        <f t="shared" si="13"/>
        <v>253221.99</v>
      </c>
      <c r="F51" s="34">
        <f t="shared" si="13"/>
        <v>599667.06000000006</v>
      </c>
      <c r="G51" s="33">
        <f t="shared" si="13"/>
        <v>302646.40000000002</v>
      </c>
      <c r="H51" s="33">
        <f t="shared" si="13"/>
        <v>1517808.04</v>
      </c>
      <c r="I51" s="33">
        <f t="shared" si="13"/>
        <v>127120.54</v>
      </c>
      <c r="J51" s="33">
        <f t="shared" si="13"/>
        <v>170580.8</v>
      </c>
      <c r="K51" s="33">
        <f t="shared" si="13"/>
        <v>578502.07999999996</v>
      </c>
      <c r="L51" s="33">
        <f t="shared" si="13"/>
        <v>60062</v>
      </c>
      <c r="M51" s="33">
        <f t="shared" si="13"/>
        <v>74920</v>
      </c>
      <c r="N51" s="33">
        <f t="shared" si="13"/>
        <v>77338.23000000001</v>
      </c>
    </row>
    <row r="52" spans="1:14" x14ac:dyDescent="0.25">
      <c r="A52" s="22" t="s">
        <v>69</v>
      </c>
      <c r="B52" s="40">
        <f>SUM(C52:N52)</f>
        <v>714993.94</v>
      </c>
      <c r="C52" s="41">
        <f>'[1]Plantilla Ejecución-2022'!C52</f>
        <v>0</v>
      </c>
      <c r="D52" s="42">
        <f>'[1]Plantilla Ejecución-2022'!D52</f>
        <v>0</v>
      </c>
      <c r="E52" s="29">
        <f>'[1]Plantilla Ejecución-2022'!E52</f>
        <v>132028.69</v>
      </c>
      <c r="F52" s="28">
        <f>+'[1]Plantilla Ejecución-2022'!F52</f>
        <v>157818.74</v>
      </c>
      <c r="G52" s="23">
        <f>'[1]Plantilla Ejecución-2022'!G52</f>
        <v>65112.4</v>
      </c>
      <c r="H52" s="23">
        <f>'[1]Plantilla Ejecución-2022'!H52</f>
        <v>41628.04</v>
      </c>
      <c r="I52" s="23">
        <f>'[1]Plantilla Ejecución-2022'!I52</f>
        <v>75590.539999999994</v>
      </c>
      <c r="J52" s="27">
        <f>'[1]Plantilla Ejecución-2022'!J52</f>
        <v>0</v>
      </c>
      <c r="K52" s="29">
        <f>'[1]Plantilla Ejecución-2022'!K52</f>
        <v>151317.29999999999</v>
      </c>
      <c r="L52" s="29">
        <f>'[1]Plantilla Ejecución-2022'!L52</f>
        <v>14160</v>
      </c>
      <c r="M52" s="29">
        <f>'[1]Plantilla Ejecución-2022'!M52</f>
        <v>0</v>
      </c>
      <c r="N52" s="29">
        <f>'[1]Plantilla Ejecución-2022'!N52</f>
        <v>77338.23000000001</v>
      </c>
    </row>
    <row r="53" spans="1:14" x14ac:dyDescent="0.25">
      <c r="A53" s="22" t="s">
        <v>70</v>
      </c>
      <c r="B53" s="40">
        <f t="shared" ref="B53:B60" si="14">SUM(C53:N53)</f>
        <v>19323.900000000001</v>
      </c>
      <c r="C53" s="41">
        <f>'[1]Plantilla Ejecución-2022'!C53</f>
        <v>0</v>
      </c>
      <c r="D53" s="42">
        <f>'[1]Plantilla Ejecución-2022'!D53</f>
        <v>0</v>
      </c>
      <c r="E53" s="29">
        <f>'[1]Plantilla Ejecución-2022'!E53</f>
        <v>19323.900000000001</v>
      </c>
      <c r="F53" s="30"/>
      <c r="G53" s="29"/>
      <c r="H53" s="29">
        <f>'[1]Plantilla Ejecución-2022'!H53</f>
        <v>0</v>
      </c>
      <c r="I53" s="29">
        <f>'[1]Plantilla Ejecución-2022'!I53</f>
        <v>0</v>
      </c>
      <c r="J53" s="31">
        <f>'[1]Plantilla Ejecución-2022'!J53</f>
        <v>0</v>
      </c>
      <c r="K53" s="29">
        <f>'[1]Plantilla Ejecución-2022'!K53</f>
        <v>0</v>
      </c>
      <c r="L53" s="29">
        <f>'[1]Plantilla Ejecución-2022'!L53</f>
        <v>0</v>
      </c>
      <c r="M53" s="29">
        <f>'[1]Plantilla Ejecución-2022'!M53</f>
        <v>0</v>
      </c>
      <c r="N53" s="29">
        <f>'[1]Plantilla Ejecución-2022'!N53</f>
        <v>0</v>
      </c>
    </row>
    <row r="54" spans="1:14" x14ac:dyDescent="0.25">
      <c r="A54" s="22" t="s">
        <v>71</v>
      </c>
      <c r="B54" s="40">
        <f t="shared" si="14"/>
        <v>2038367.4000000001</v>
      </c>
      <c r="C54" s="41">
        <f>'[1]Plantilla Ejecución-2022'!C54</f>
        <v>0</v>
      </c>
      <c r="D54" s="42">
        <f>'[1]Plantilla Ejecución-2022'!D54</f>
        <v>0</v>
      </c>
      <c r="E54" s="29">
        <f>'[1]Plantilla Ejecución-2022'!E54</f>
        <v>25204.799999999999</v>
      </c>
      <c r="F54" s="28">
        <f>+'[1]Plantilla Ejecución-2022'!F54</f>
        <v>5428</v>
      </c>
      <c r="G54" s="23">
        <f>+'[1]Plantilla Ejecución-2022'!G54</f>
        <v>63012</v>
      </c>
      <c r="H54" s="23">
        <f>'[1]Plantilla Ejecución-2022'!H54</f>
        <v>1476180</v>
      </c>
      <c r="I54" s="23">
        <f>'[1]Plantilla Ejecución-2022'!I54</f>
        <v>0</v>
      </c>
      <c r="J54" s="27">
        <f>'[1]Plantilla Ejecución-2022'!J54</f>
        <v>170580.8</v>
      </c>
      <c r="K54" s="29">
        <f>'[1]Plantilla Ejecución-2022'!K54</f>
        <v>297961.8</v>
      </c>
      <c r="L54" s="29">
        <f>'[1]Plantilla Ejecución-2022'!L54</f>
        <v>0</v>
      </c>
      <c r="M54" s="29">
        <f>'[1]Plantilla Ejecución-2022'!M54</f>
        <v>0</v>
      </c>
      <c r="N54" s="29">
        <f>'[1]Plantilla Ejecución-2022'!N54</f>
        <v>0</v>
      </c>
    </row>
    <row r="55" spans="1:14" x14ac:dyDescent="0.25">
      <c r="A55" s="22" t="s">
        <v>72</v>
      </c>
      <c r="B55" s="40">
        <f t="shared" si="14"/>
        <v>0</v>
      </c>
      <c r="C55" s="41">
        <f>'[1]Plantilla Ejecución-2022'!C55</f>
        <v>0</v>
      </c>
      <c r="D55" s="42">
        <f>'[1]Plantilla Ejecución-2022'!D55</f>
        <v>0</v>
      </c>
      <c r="E55" s="29">
        <f>'[1]Plantilla Ejecución-2022'!E55</f>
        <v>0</v>
      </c>
      <c r="F55" s="30"/>
      <c r="G55" s="29"/>
      <c r="H55" s="29"/>
      <c r="I55" s="29">
        <f>'[1]Plantilla Ejecución-2022'!I55</f>
        <v>0</v>
      </c>
      <c r="J55" s="31">
        <f>'[1]Plantilla Ejecución-2022'!J55</f>
        <v>0</v>
      </c>
      <c r="K55" s="29">
        <f>'[1]Plantilla Ejecución-2022'!K55</f>
        <v>0</v>
      </c>
      <c r="L55" s="29"/>
      <c r="M55" s="29"/>
      <c r="N55" s="29">
        <f>'[1]Plantilla Ejecución-2022'!N55</f>
        <v>0</v>
      </c>
    </row>
    <row r="56" spans="1:14" x14ac:dyDescent="0.25">
      <c r="A56" s="22" t="s">
        <v>73</v>
      </c>
      <c r="B56" s="40">
        <f t="shared" si="14"/>
        <v>989181.9</v>
      </c>
      <c r="C56" s="41">
        <f>'[1]Plantilla Ejecución-2022'!C56</f>
        <v>0</v>
      </c>
      <c r="D56" s="42">
        <f>'[1]Plantilla Ejecución-2022'!D56</f>
        <v>0</v>
      </c>
      <c r="E56" s="29">
        <f>'[1]Plantilla Ejecución-2022'!E56</f>
        <v>76664.600000000006</v>
      </c>
      <c r="F56" s="28">
        <f>+'[1]Plantilla Ejecución-2022'!F56</f>
        <v>436420.32</v>
      </c>
      <c r="G56" s="23">
        <f>+'[1]Plantilla Ejecución-2022'!G56</f>
        <v>174522</v>
      </c>
      <c r="H56" s="23">
        <f>'[1]Plantilla Ejecución-2022'!H56</f>
        <v>0</v>
      </c>
      <c r="I56" s="23">
        <f>'[1]Plantilla Ejecución-2022'!I56</f>
        <v>51530</v>
      </c>
      <c r="J56" s="23">
        <f>'[1]Plantilla Ejecución-2022'!J56</f>
        <v>0</v>
      </c>
      <c r="K56" s="29">
        <f>'[1]Plantilla Ejecución-2022'!K56</f>
        <v>129222.98</v>
      </c>
      <c r="L56" s="29">
        <f>+'[1]Plantilla Ejecución-2022'!L56</f>
        <v>45902</v>
      </c>
      <c r="M56" s="29">
        <f>'[1]Plantilla Ejecución-2022'!M56</f>
        <v>74920</v>
      </c>
      <c r="N56" s="29">
        <f>'[1]Plantilla Ejecución-2022'!N56</f>
        <v>0</v>
      </c>
    </row>
    <row r="57" spans="1:14" x14ac:dyDescent="0.25">
      <c r="A57" s="22" t="s">
        <v>74</v>
      </c>
      <c r="B57" s="40">
        <f t="shared" si="14"/>
        <v>0</v>
      </c>
      <c r="C57" s="41">
        <f>'[1]Plantilla Ejecución-2022'!C57</f>
        <v>0</v>
      </c>
      <c r="D57" s="42">
        <f>'[1]Plantilla Ejecución-2022'!D57</f>
        <v>0</v>
      </c>
      <c r="E57" s="29">
        <f>'[1]Plantilla Ejecución-2022'!E57</f>
        <v>0</v>
      </c>
      <c r="F57" s="30"/>
      <c r="G57" s="29"/>
      <c r="H57" s="29"/>
      <c r="I57" s="29">
        <f>'[1]Plantilla Ejecución-2022'!I57</f>
        <v>0</v>
      </c>
      <c r="J57" s="29">
        <f>'[1]Plantilla Ejecución-2022'!J57</f>
        <v>0</v>
      </c>
      <c r="K57" s="29">
        <f>'[1]Plantilla Ejecución-2022'!K57</f>
        <v>0</v>
      </c>
      <c r="L57" s="29"/>
      <c r="M57" s="29"/>
      <c r="N57" s="29">
        <f>'[1]Plantilla Ejecución-2022'!N57</f>
        <v>0</v>
      </c>
    </row>
    <row r="58" spans="1:14" x14ac:dyDescent="0.25">
      <c r="A58" s="22" t="s">
        <v>75</v>
      </c>
      <c r="B58" s="40">
        <f t="shared" si="14"/>
        <v>0</v>
      </c>
      <c r="C58" s="41">
        <f>'[1]Plantilla Ejecución-2022'!C58</f>
        <v>0</v>
      </c>
      <c r="D58" s="42">
        <f>'[1]Plantilla Ejecución-2022'!D58</f>
        <v>0</v>
      </c>
      <c r="E58" s="29">
        <f>'[1]Plantilla Ejecución-2022'!E58</f>
        <v>0</v>
      </c>
      <c r="F58" s="30"/>
      <c r="G58" s="29"/>
      <c r="H58" s="29"/>
      <c r="I58" s="29">
        <f>'[1]Plantilla Ejecución-2022'!I58</f>
        <v>0</v>
      </c>
      <c r="J58" s="29">
        <f>'[1]Plantilla Ejecución-2022'!J58</f>
        <v>0</v>
      </c>
      <c r="K58" s="29">
        <f>'[1]Plantilla Ejecución-2022'!K58</f>
        <v>0</v>
      </c>
      <c r="L58" s="29"/>
      <c r="M58" s="29"/>
      <c r="N58" s="29">
        <f>'[1]Plantilla Ejecución-2022'!N58</f>
        <v>0</v>
      </c>
    </row>
    <row r="59" spans="1:14" x14ac:dyDescent="0.25">
      <c r="A59" s="22" t="s">
        <v>76</v>
      </c>
      <c r="B59" s="40">
        <f t="shared" si="14"/>
        <v>0</v>
      </c>
      <c r="C59" s="41">
        <f>'[1]Plantilla Ejecución-2022'!C59</f>
        <v>0</v>
      </c>
      <c r="D59" s="42">
        <f>'[1]Plantilla Ejecución-2022'!D59</f>
        <v>0</v>
      </c>
      <c r="E59" s="29">
        <f>'[1]Plantilla Ejecución-2022'!E59</f>
        <v>0</v>
      </c>
      <c r="F59" s="30"/>
      <c r="G59" s="29"/>
      <c r="H59" s="29"/>
      <c r="I59" s="29">
        <f>'[1]Plantilla Ejecución-2022'!I59</f>
        <v>0</v>
      </c>
      <c r="J59" s="29">
        <f>'[1]Plantilla Ejecución-2022'!J59</f>
        <v>0</v>
      </c>
      <c r="K59" s="29">
        <f>'[1]Plantilla Ejecución-2022'!K59</f>
        <v>0</v>
      </c>
      <c r="L59" s="29"/>
      <c r="M59" s="29"/>
      <c r="N59" s="29">
        <f>'[1]Plantilla Ejecución-2022'!N59</f>
        <v>0</v>
      </c>
    </row>
    <row r="60" spans="1:14" x14ac:dyDescent="0.25">
      <c r="A60" s="22" t="s">
        <v>77</v>
      </c>
      <c r="B60" s="40">
        <f t="shared" si="14"/>
        <v>0</v>
      </c>
      <c r="C60" s="41">
        <f>'[1]Plantilla Ejecución-2022'!C60</f>
        <v>0</v>
      </c>
      <c r="D60" s="42">
        <f>'[1]Plantilla Ejecución-2022'!D60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Ejecución-2022'!I60</f>
        <v>0</v>
      </c>
      <c r="J60" s="29">
        <f>'[1]Plantilla Ejecución-2022'!J60</f>
        <v>0</v>
      </c>
      <c r="K60" s="29">
        <f>'[1]Plantilla Ejecución-2022'!K60</f>
        <v>0</v>
      </c>
      <c r="L60" s="29"/>
      <c r="M60" s="29"/>
      <c r="N60" s="29">
        <f>'[1]Plantilla Ejecución-2022'!N60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1">
        <v>0</v>
      </c>
      <c r="D62" s="42">
        <v>0</v>
      </c>
      <c r="E62" s="40">
        <f>SUM(F62:Q62)</f>
        <v>0</v>
      </c>
      <c r="F62" s="30"/>
      <c r="G62" s="29"/>
      <c r="H62" s="29"/>
      <c r="I62" s="29">
        <f>'[1]Plantilla Ejecución-2022'!I62</f>
        <v>0</v>
      </c>
      <c r="J62" s="29">
        <f>'[1]Plantilla Ejecución-2022'!J62</f>
        <v>0</v>
      </c>
      <c r="K62" s="29">
        <f>'[1]Plantilla Ejecución-2022'!K62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1">
        <v>0</v>
      </c>
      <c r="D63" s="42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Ejecución-2022'!I63</f>
        <v>0</v>
      </c>
      <c r="J63" s="29">
        <f>'[1]Plantilla Ejecución-2022'!J63</f>
        <v>0</v>
      </c>
      <c r="K63" s="29">
        <f>'[1]Plantilla Ejecución-2022'!K63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1">
        <v>0</v>
      </c>
      <c r="D64" s="42">
        <v>0</v>
      </c>
      <c r="E64" s="40">
        <f t="shared" si="18"/>
        <v>0</v>
      </c>
      <c r="F64" s="30"/>
      <c r="G64" s="29"/>
      <c r="H64" s="29"/>
      <c r="I64" s="29">
        <f>'[1]Plantilla Ejecución-2022'!I64</f>
        <v>0</v>
      </c>
      <c r="J64" s="29">
        <f>'[1]Plantilla Ejecución-2022'!J64</f>
        <v>0</v>
      </c>
      <c r="K64" s="29">
        <f>'[1]Plantilla Ejecución-2022'!K64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1">
        <v>0</v>
      </c>
      <c r="D65" s="42">
        <v>0</v>
      </c>
      <c r="E65" s="40">
        <f t="shared" si="18"/>
        <v>0</v>
      </c>
      <c r="F65" s="30"/>
      <c r="G65" s="29"/>
      <c r="H65" s="29"/>
      <c r="I65" s="29">
        <f>'[1]Plantilla Ejecución-2022'!I65</f>
        <v>0</v>
      </c>
      <c r="J65" s="29">
        <f>'[1]Plantilla Ejecución-2022'!J65</f>
        <v>0</v>
      </c>
      <c r="K65" s="29">
        <f>'[1]Plantilla Ejecución-2022'!K65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1">
        <v>0</v>
      </c>
      <c r="D67" s="42">
        <v>0</v>
      </c>
      <c r="E67" s="40">
        <f>SUM(F67:Q67)</f>
        <v>0</v>
      </c>
      <c r="F67" s="30"/>
      <c r="G67" s="29"/>
      <c r="H67" s="29"/>
      <c r="I67" s="29">
        <f>'[1]Plantilla Ejecución-2022'!I67</f>
        <v>0</v>
      </c>
      <c r="J67" s="29">
        <f>'[1]Plantilla Ejecución-2022'!J67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1">
        <v>0</v>
      </c>
      <c r="D68" s="42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Ejecución-2022'!I68</f>
        <v>0</v>
      </c>
      <c r="J68" s="29">
        <f>'[1]Plantilla Ejecución-2022'!J68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1">
        <v>0</v>
      </c>
      <c r="D70" s="42">
        <v>0</v>
      </c>
      <c r="E70" s="40">
        <f>SUM(F70:Q70)</f>
        <v>0</v>
      </c>
      <c r="F70" s="30"/>
      <c r="G70" s="29"/>
      <c r="H70" s="29"/>
      <c r="I70" s="29">
        <f>'[1]Plantilla Ejecución-2022'!I70</f>
        <v>0</v>
      </c>
      <c r="J70" s="29">
        <f>'[1]Plantilla Ejecución-2022'!J70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1">
        <v>0</v>
      </c>
      <c r="D71" s="42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Ejecución-2022'!I71</f>
        <v>0</v>
      </c>
      <c r="J71" s="29">
        <f>'[1]Plantilla Ejecución-2022'!J71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1">
        <v>0</v>
      </c>
      <c r="D72" s="42">
        <v>0</v>
      </c>
      <c r="E72" s="40">
        <f t="shared" si="24"/>
        <v>0</v>
      </c>
      <c r="F72" s="30"/>
      <c r="G72" s="29"/>
      <c r="H72" s="29"/>
      <c r="I72" s="29">
        <f>'[1]Plantilla Ejecución-2022'!I72</f>
        <v>0</v>
      </c>
      <c r="J72" s="29">
        <f>'[1]Plantilla Ejecución-2022'!J72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80129418.399999991</v>
      </c>
      <c r="C73" s="47">
        <f>C8</f>
        <v>1885796.17</v>
      </c>
      <c r="D73" s="47">
        <f>D8</f>
        <v>4054666.96</v>
      </c>
      <c r="E73" s="47">
        <f>E8</f>
        <v>2416576.3200000003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1">
        <v>0</v>
      </c>
      <c r="D77" s="42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Ejecución-2022'!I77</f>
        <v>0</v>
      </c>
      <c r="J77" s="29">
        <f>'[1]Plantilla Ejecución-2022'!J77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1">
        <v>0</v>
      </c>
      <c r="D78" s="42">
        <v>0</v>
      </c>
      <c r="E78" s="40">
        <f t="shared" si="26"/>
        <v>0</v>
      </c>
      <c r="F78" s="30"/>
      <c r="G78" s="29"/>
      <c r="H78" s="29"/>
      <c r="I78" s="29">
        <f>'[1]Plantilla Ejecución-2022'!I78</f>
        <v>0</v>
      </c>
      <c r="J78" s="29">
        <f>'[1]Plantilla Ejecución-2022'!J78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1">
        <v>0</v>
      </c>
      <c r="D80" s="42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Ejecución-2022'!I80</f>
        <v>0</v>
      </c>
      <c r="J80" s="29">
        <f>'[1]Plantilla Ejecución-2022'!J80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1">
        <v>0</v>
      </c>
      <c r="D81" s="42">
        <v>0</v>
      </c>
      <c r="E81" s="40">
        <f t="shared" si="28"/>
        <v>0</v>
      </c>
      <c r="F81" s="30"/>
      <c r="G81" s="29"/>
      <c r="H81" s="29"/>
      <c r="I81" s="29">
        <f>'[1]Plantilla Ejecución-2022'!I81</f>
        <v>0</v>
      </c>
      <c r="J81" s="29">
        <f>'[1]Plantilla Ejecución-2022'!J81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1">
        <v>0</v>
      </c>
      <c r="D83" s="42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Ejecución-2022'!I83</f>
        <v>0</v>
      </c>
      <c r="J83" s="29">
        <f>'[1]Plantilla Ejecución-2022'!J83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80129418.399999991</v>
      </c>
      <c r="C86" s="66">
        <f>C73+C84</f>
        <v>1885796.17</v>
      </c>
      <c r="D86" s="66">
        <f>D73+D84</f>
        <v>4054666.96</v>
      </c>
      <c r="E86" s="66">
        <f>E73+E84</f>
        <v>2416576.3200000003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69"/>
      <c r="D91" s="69"/>
      <c r="G91" s="69"/>
    </row>
    <row r="92" spans="1:14" x14ac:dyDescent="0.25">
      <c r="A92" s="70" t="s">
        <v>103</v>
      </c>
      <c r="B92" s="70"/>
      <c r="C92" s="70"/>
      <c r="D92" s="70"/>
      <c r="G92" s="70"/>
    </row>
    <row r="93" spans="1:14" x14ac:dyDescent="0.25">
      <c r="A93" s="63" t="s">
        <v>104</v>
      </c>
      <c r="B93" s="63"/>
      <c r="C93" s="63"/>
      <c r="D93" s="63"/>
      <c r="G93" s="63"/>
    </row>
    <row r="94" spans="1:14" x14ac:dyDescent="0.25">
      <c r="D94" s="69"/>
      <c r="E94" s="69"/>
      <c r="F94" s="69"/>
      <c r="I94" s="69"/>
    </row>
    <row r="95" spans="1:14" x14ac:dyDescent="0.25">
      <c r="D95" s="69"/>
      <c r="E95" s="69"/>
      <c r="F95" s="69"/>
      <c r="I95" s="69"/>
    </row>
    <row r="96" spans="1:14" x14ac:dyDescent="0.25">
      <c r="D96" s="70"/>
      <c r="E96" s="70"/>
      <c r="F96" s="70"/>
      <c r="I96" s="70"/>
    </row>
    <row r="97" spans="1:9" x14ac:dyDescent="0.25">
      <c r="A97" s="71" t="s">
        <v>105</v>
      </c>
      <c r="D97" s="63"/>
      <c r="E97" s="63"/>
      <c r="F97" s="63"/>
      <c r="I97" s="63"/>
    </row>
    <row r="98" spans="1:9" x14ac:dyDescent="0.25">
      <c r="A98" s="71" t="s">
        <v>106</v>
      </c>
    </row>
    <row r="99" spans="1:9" x14ac:dyDescent="0.25">
      <c r="A99" s="71" t="s">
        <v>107</v>
      </c>
    </row>
    <row r="100" spans="1:9" x14ac:dyDescent="0.25">
      <c r="A100" s="72" t="s">
        <v>1</v>
      </c>
    </row>
    <row r="101" spans="1:9" x14ac:dyDescent="0.25">
      <c r="A101" s="73" t="s">
        <v>3</v>
      </c>
    </row>
    <row r="102" spans="1:9" x14ac:dyDescent="0.25">
      <c r="A102" s="73" t="s">
        <v>108</v>
      </c>
    </row>
    <row r="103" spans="1:9" x14ac:dyDescent="0.25">
      <c r="A103" s="71" t="s">
        <v>109</v>
      </c>
    </row>
    <row r="104" spans="1:9" x14ac:dyDescent="0.25">
      <c r="A104" s="73" t="s">
        <v>7</v>
      </c>
    </row>
    <row r="105" spans="1:9" x14ac:dyDescent="0.25">
      <c r="A105" s="73" t="s">
        <v>9</v>
      </c>
    </row>
    <row r="106" spans="1:9" x14ac:dyDescent="0.25">
      <c r="A106" s="73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Diciembre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2023-01-10T12:40:43Z</dcterms:created>
  <dcterms:modified xsi:type="dcterms:W3CDTF">2023-01-10T12:42:06Z</dcterms:modified>
</cp:coreProperties>
</file>