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edicamentos" sheetId="1" r:id="rId1"/>
    <sheet name="Material Gastable" sheetId="2" r:id="rId2"/>
    <sheet name="material de oficina" sheetId="3" state="hidden" r:id="rId3"/>
  </sheets>
  <definedNames>
    <definedName name="_xlnm.Print_Area" localSheetId="1">'Material Gastable'!$A$1:$M$357</definedName>
    <definedName name="_xlnm.Print_Area" localSheetId="0">'Medicamentos'!$A$1:$M$316</definedName>
  </definedNames>
  <calcPr fullCalcOnLoad="1"/>
</workbook>
</file>

<file path=xl/sharedStrings.xml><?xml version="1.0" encoding="utf-8"?>
<sst xmlns="http://schemas.openxmlformats.org/spreadsheetml/2006/main" count="971" uniqueCount="430">
  <si>
    <t>República Dominicana</t>
  </si>
  <si>
    <t>Ministerio  de Salud Pública y Asistencia Social</t>
  </si>
  <si>
    <t xml:space="preserve">Informe Mensual de Almacén General, Despensa y Medicina </t>
  </si>
  <si>
    <t>ARTICULO</t>
  </si>
  <si>
    <t>UNIDAD</t>
  </si>
  <si>
    <t>EXISTENCIA ANTERIOR</t>
  </si>
  <si>
    <t>ENTRADA</t>
  </si>
  <si>
    <t>EXISTENCIA FINAL</t>
  </si>
  <si>
    <t>VALOR UNITARIO</t>
  </si>
  <si>
    <t>TOTAL</t>
  </si>
  <si>
    <t xml:space="preserve">TOTAL CONSUMIDOS </t>
  </si>
  <si>
    <t xml:space="preserve">Acetaminofen 500mg </t>
  </si>
  <si>
    <t>Aciclovir 400mg</t>
  </si>
  <si>
    <t>tableta</t>
  </si>
  <si>
    <t>Acido Acetil Salicilico 81mg</t>
  </si>
  <si>
    <t>Acido Ascorbico 500mg</t>
  </si>
  <si>
    <t>Albumina Humana 20% fco.</t>
  </si>
  <si>
    <t>Complejo B ampolla. C/50 unidades.</t>
  </si>
  <si>
    <t xml:space="preserve">Fenitoina Sodica  "Epamin" 250mg  Epatoina </t>
  </si>
  <si>
    <t>ampolla</t>
  </si>
  <si>
    <t>Manitol 20% 20g/100ml C/10 unidades.</t>
  </si>
  <si>
    <t>Sol.Dext.+ Cloruro Sódico 0.33 % 1000ml(Mixto 33%)</t>
  </si>
  <si>
    <t xml:space="preserve">Solución Ringer con Lactato (Harlac) 1000ml </t>
  </si>
  <si>
    <t>vial</t>
  </si>
  <si>
    <t>comprimido</t>
  </si>
  <si>
    <t xml:space="preserve">Adrenalina 1mg </t>
  </si>
  <si>
    <t xml:space="preserve">Agua Destilada 10cc </t>
  </si>
  <si>
    <t>frasco</t>
  </si>
  <si>
    <t xml:space="preserve">Amiodarona Clorhidrato 200mg </t>
  </si>
  <si>
    <t xml:space="preserve">Amlodipina 10mg </t>
  </si>
  <si>
    <t>cápsula</t>
  </si>
  <si>
    <t xml:space="preserve">Ampicilina 1g </t>
  </si>
  <si>
    <t xml:space="preserve">Atenolol 100mg </t>
  </si>
  <si>
    <t xml:space="preserve">Azitromicina 500mg </t>
  </si>
  <si>
    <t xml:space="preserve">Bicarbonato Sodico 10% 1mg </t>
  </si>
  <si>
    <t xml:space="preserve">Captopril U.S.P. 25mg </t>
  </si>
  <si>
    <t xml:space="preserve">Captopril 50mg </t>
  </si>
  <si>
    <t xml:space="preserve">Ceftriazona 1gr </t>
  </si>
  <si>
    <t xml:space="preserve">Ciprofloxacina 500mg </t>
  </si>
  <si>
    <t xml:space="preserve">Clindamicina 600mg </t>
  </si>
  <si>
    <t xml:space="preserve">Cloruro de Potasio CLK 2gr/10ml </t>
  </si>
  <si>
    <t>ungüento</t>
  </si>
  <si>
    <t xml:space="preserve">Dexametasona 8mg </t>
  </si>
  <si>
    <t xml:space="preserve">Dextrosa al 50% 20cc </t>
  </si>
  <si>
    <t xml:space="preserve">Diazepan 10mg </t>
  </si>
  <si>
    <t xml:space="preserve">Diclofenaco Sódico 75mg </t>
  </si>
  <si>
    <t xml:space="preserve">Digoxina 0.25mg </t>
  </si>
  <si>
    <t xml:space="preserve">Digoxina 0.50mg/2ml </t>
  </si>
  <si>
    <t xml:space="preserve">Dimenhidrinato 50mg </t>
  </si>
  <si>
    <t xml:space="preserve">Dobutamina </t>
  </si>
  <si>
    <t xml:space="preserve">Efedrina Sulfato 60mg </t>
  </si>
  <si>
    <t xml:space="preserve">Enalapril Maleato 20mg </t>
  </si>
  <si>
    <t>sobre</t>
  </si>
  <si>
    <t xml:space="preserve">Estreptoquinasa 1500000UI/IU </t>
  </si>
  <si>
    <t xml:space="preserve">Gluconato de Calcio 10% 1gr </t>
  </si>
  <si>
    <t xml:space="preserve">Haemacel 500ml. </t>
  </si>
  <si>
    <t xml:space="preserve">Heparina Sódica 5000UI C/25 </t>
  </si>
  <si>
    <t xml:space="preserve">Insulina Cristalina 100UI </t>
  </si>
  <si>
    <t xml:space="preserve">Insulina NPH 100UI Lenta </t>
  </si>
  <si>
    <t xml:space="preserve">Levofloxacina 500mg </t>
  </si>
  <si>
    <t xml:space="preserve">Lidocaina 2% 50ml sin Epinefrina IM o IV </t>
  </si>
  <si>
    <t xml:space="preserve">Metoclopramida 10mg </t>
  </si>
  <si>
    <t>Metronidazol 500mg infusión</t>
  </si>
  <si>
    <t xml:space="preserve">Metronidazol 500mg </t>
  </si>
  <si>
    <t xml:space="preserve">Nalbufina 10mg ¨Nubain¨ </t>
  </si>
  <si>
    <t xml:space="preserve">Nifedipina 10mg  </t>
  </si>
  <si>
    <t xml:space="preserve">Nifedipina 20mg </t>
  </si>
  <si>
    <t xml:space="preserve">Omeprazol 20mg </t>
  </si>
  <si>
    <t xml:space="preserve">Omeprazol 40mg </t>
  </si>
  <si>
    <t xml:space="preserve">Prednisona 5mg </t>
  </si>
  <si>
    <t xml:space="preserve">Propofol 1% 20ml </t>
  </si>
  <si>
    <t xml:space="preserve">Ranitidina 50mg/2ml  IV  </t>
  </si>
  <si>
    <t xml:space="preserve">Salbutamol 0.05% solución </t>
  </si>
  <si>
    <t xml:space="preserve">Solución Dextrosa 5%  1000 ml  </t>
  </si>
  <si>
    <t xml:space="preserve">Solución Salino 0.9% 100ml </t>
  </si>
  <si>
    <t xml:space="preserve">Solución Salino 0.9% 500ml </t>
  </si>
  <si>
    <t xml:space="preserve">Solución Salino 0.9% 1000ml </t>
  </si>
  <si>
    <t>Bajante de Bombas</t>
  </si>
  <si>
    <t>Bajante Transfer. Sanguinea</t>
  </si>
  <si>
    <t>Cinta de Autoclave</t>
  </si>
  <si>
    <t>Mascarilla c/Reservatorio</t>
  </si>
  <si>
    <t xml:space="preserve">Papel de Camilla   </t>
  </si>
  <si>
    <t>Resucitador Manual equipo</t>
  </si>
  <si>
    <t>galón</t>
  </si>
  <si>
    <t xml:space="preserve">Acetona </t>
  </si>
  <si>
    <t xml:space="preserve">Agua Oxigenada </t>
  </si>
  <si>
    <t>unidad</t>
  </si>
  <si>
    <t xml:space="preserve">Aguja Suelta No 18 x 3 1/2 </t>
  </si>
  <si>
    <t xml:space="preserve">Alcohol Isopropilico 70% </t>
  </si>
  <si>
    <t>rollo</t>
  </si>
  <si>
    <t>Algodón Absorbente 1 lib.</t>
  </si>
  <si>
    <t xml:space="preserve">Baja Lengua de Madera </t>
  </si>
  <si>
    <t xml:space="preserve">Bajante de Solución </t>
  </si>
  <si>
    <t>Bisturi No 11</t>
  </si>
  <si>
    <t xml:space="preserve">Bisturi No 15 </t>
  </si>
  <si>
    <t xml:space="preserve">Bisturi No 20 </t>
  </si>
  <si>
    <t xml:space="preserve">Bisturi No 21 </t>
  </si>
  <si>
    <t xml:space="preserve">Bisturi No 22 </t>
  </si>
  <si>
    <t xml:space="preserve">Bisturi No 23 </t>
  </si>
  <si>
    <t xml:space="preserve">Canula de Oxigeno </t>
  </si>
  <si>
    <t xml:space="preserve">Canula de Yankauer </t>
  </si>
  <si>
    <t xml:space="preserve">Cateter Jelco No 18 </t>
  </si>
  <si>
    <t xml:space="preserve">Cateter Jelco No 20 </t>
  </si>
  <si>
    <t xml:space="preserve">Cateter Jelco No 22 </t>
  </si>
  <si>
    <t xml:space="preserve">Cateter Venoso Central Doble Lumen </t>
  </si>
  <si>
    <t xml:space="preserve">Colectores de Orina 2L </t>
  </si>
  <si>
    <t xml:space="preserve">Especulos Vaginales </t>
  </si>
  <si>
    <t xml:space="preserve">Gasa 36 x 100 ydas. </t>
  </si>
  <si>
    <t xml:space="preserve">Gorro Cirugia </t>
  </si>
  <si>
    <t xml:space="preserve">Gorro de Enfermera </t>
  </si>
  <si>
    <t xml:space="preserve">Guante Quirurgico No 7 </t>
  </si>
  <si>
    <t xml:space="preserve">Guante Quirurgico 7 1/2 </t>
  </si>
  <si>
    <t xml:space="preserve">Guante de Examen Desechables </t>
  </si>
  <si>
    <t xml:space="preserve">Hiaminol Germicida 16 oz. </t>
  </si>
  <si>
    <t xml:space="preserve">Hilo Cromico 3.0 c/24 </t>
  </si>
  <si>
    <t xml:space="preserve">Hilo de Seda 0 c/36 </t>
  </si>
  <si>
    <t xml:space="preserve">Humificadores de Oxigeno </t>
  </si>
  <si>
    <t xml:space="preserve">Jabón Liquido Clorhexidina Quirurgico </t>
  </si>
  <si>
    <t xml:space="preserve">Jeringuilla 3ml 21 x 1 1/2 </t>
  </si>
  <si>
    <t xml:space="preserve">Jeringuilla 5ml 21 x 1 1/2 </t>
  </si>
  <si>
    <t xml:space="preserve">Jeringuilla 10ml 21 x 1 1/2 </t>
  </si>
  <si>
    <t xml:space="preserve">Jeringuilla 20ml 21 x 1 1/2 </t>
  </si>
  <si>
    <t xml:space="preserve">Lapices Electroquirurgicos </t>
  </si>
  <si>
    <t xml:space="preserve">Llaves 3 Vias C/50 </t>
  </si>
  <si>
    <t>tubo</t>
  </si>
  <si>
    <t xml:space="preserve">Mariposita No 21 </t>
  </si>
  <si>
    <t xml:space="preserve">Mariposita No 23 </t>
  </si>
  <si>
    <t xml:space="preserve">Mascarilla Oxigeno </t>
  </si>
  <si>
    <t xml:space="preserve">Mascarilla Quirurgica Desechable </t>
  </si>
  <si>
    <t xml:space="preserve">Sterilmax desinfectante </t>
  </si>
  <si>
    <t xml:space="preserve">Termometro Clinico </t>
  </si>
  <si>
    <t xml:space="preserve">Tubo Endotraqueal 6.5 c/Balon </t>
  </si>
  <si>
    <t xml:space="preserve">Tubo Endotraqueal BP No 7 c/Balon </t>
  </si>
  <si>
    <t xml:space="preserve">Tubo Endotraqueal BP No 7.5 c/Balon </t>
  </si>
  <si>
    <t xml:space="preserve">Tubo Endotraqueal BP No 8 c/Balon </t>
  </si>
  <si>
    <t xml:space="preserve">Venda Elastica 4 x 5 </t>
  </si>
  <si>
    <t xml:space="preserve">Furosemida 20 mg </t>
  </si>
  <si>
    <t xml:space="preserve">Espirolactona 25 mg </t>
  </si>
  <si>
    <r>
      <t>ALMACEN</t>
    </r>
    <r>
      <rPr>
        <b/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DE MEDICAMENTOS</t>
    </r>
  </si>
  <si>
    <r>
      <t xml:space="preserve">ESTABLECIMIENTO </t>
    </r>
    <r>
      <rPr>
        <u val="single"/>
        <sz val="12"/>
        <color indexed="8"/>
        <rFont val="Times New Roman"/>
        <family val="1"/>
      </rPr>
      <t>HOSPITAL PADRE BILLINI</t>
    </r>
    <r>
      <rPr>
        <b/>
        <sz val="12"/>
        <color indexed="8"/>
        <rFont val="Times New Roman"/>
        <family val="1"/>
      </rPr>
      <t xml:space="preserve">          REGION_</t>
    </r>
    <r>
      <rPr>
        <u val="single"/>
        <sz val="12"/>
        <color indexed="8"/>
        <rFont val="Times New Roman"/>
        <family val="1"/>
      </rPr>
      <t>O</t>
    </r>
  </si>
  <si>
    <t>Hilo Vicril 3.0 roma</t>
  </si>
  <si>
    <t>DIRECTOR</t>
  </si>
  <si>
    <t xml:space="preserve">ADMINISTRADOR </t>
  </si>
  <si>
    <t>NOMBRE ENC. ALMACEN</t>
  </si>
  <si>
    <t xml:space="preserve">  __________________</t>
  </si>
  <si>
    <t>_______________________</t>
  </si>
  <si>
    <t>______________________</t>
  </si>
  <si>
    <t>LAPICEROS AZUL</t>
  </si>
  <si>
    <t>LAPICEROS ROJO</t>
  </si>
  <si>
    <t>LAPICEROS NEGROS</t>
  </si>
  <si>
    <t>LAPIZ DE CARBON</t>
  </si>
  <si>
    <t>LIQUID PAPER</t>
  </si>
  <si>
    <t>LIBRETAS RALLADAS</t>
  </si>
  <si>
    <t>LIBROS RECORDS</t>
  </si>
  <si>
    <t>GRAPADORAS</t>
  </si>
  <si>
    <t>PORTA LAPICEROS</t>
  </si>
  <si>
    <t>GOMAS DE BORRAR</t>
  </si>
  <si>
    <t>ALMOHADILLAS</t>
  </si>
  <si>
    <t>POSTIP</t>
  </si>
  <si>
    <t>MARCADORES GRUESOS NEGROS</t>
  </si>
  <si>
    <t>MARCADORES GRUESOS ROJOS</t>
  </si>
  <si>
    <t>MARACADORES GRUESOS VERDE</t>
  </si>
  <si>
    <t>MARACADORES GRUESOS AZUL</t>
  </si>
  <si>
    <t>TINTA EN ROLLON AZUL</t>
  </si>
  <si>
    <t>RESALTADORES AMARILLO</t>
  </si>
  <si>
    <t>M ARCADORES FINOS</t>
  </si>
  <si>
    <t>TIJERAS</t>
  </si>
  <si>
    <t>GRAPAS</t>
  </si>
  <si>
    <t>BANDITAS</t>
  </si>
  <si>
    <t>BANDEJAS DE ESCRITORIOS</t>
  </si>
  <si>
    <t>CLIP GRANDE</t>
  </si>
  <si>
    <t>CLIP PEQUEÑO</t>
  </si>
  <si>
    <t>PORTA CLIP</t>
  </si>
  <si>
    <t>SACA GRAPA</t>
  </si>
  <si>
    <t>GANCHO HEMBRA Y MACHO</t>
  </si>
  <si>
    <t>PERFORADORAS</t>
  </si>
  <si>
    <t>MASKIN TAPE</t>
  </si>
  <si>
    <t>PAPEL CARBON</t>
  </si>
  <si>
    <t>MASCOTAS</t>
  </si>
  <si>
    <t>CINTA DE MAQUINA PANAZONIC</t>
  </si>
  <si>
    <t>CORRECTOR DE MAQUINA</t>
  </si>
  <si>
    <t>CINTA PARA IMPRESORA</t>
  </si>
  <si>
    <t>ROLLO DE MAQUINA SUAMADORA</t>
  </si>
  <si>
    <t>FICHAS ALFABETICAS</t>
  </si>
  <si>
    <t>SEPARADORES DE ARCHIVO</t>
  </si>
  <si>
    <t>PAPEL BOND 8  1/2 X 13</t>
  </si>
  <si>
    <t>FOLDERS</t>
  </si>
  <si>
    <t>ARCHIVOS TIPO ACORDEON PEQUEÑO</t>
  </si>
  <si>
    <t>PAPEL BOND 8  1/2 X 11</t>
  </si>
  <si>
    <t>HOJA CONSUMO DE CIRUGIA</t>
  </si>
  <si>
    <t>RECETARIOS</t>
  </si>
  <si>
    <t>ORDEN SERVICIO DEP. MANTENIMIENTO</t>
  </si>
  <si>
    <t>SOLICITUD MATERIALES DEP. COMPRAS</t>
  </si>
  <si>
    <t>LIBROS ENTRADA Y SALIDA EMPLEADOS</t>
  </si>
  <si>
    <t>ORDEN DE ANALISIS</t>
  </si>
  <si>
    <t>HOJA DIARIA DE ENFERMERIA</t>
  </si>
  <si>
    <t>HOJA DE LABORATORIO</t>
  </si>
  <si>
    <t>HOJA DE ELECTRO</t>
  </si>
  <si>
    <t>SERVICIO DE FARMACIA</t>
  </si>
  <si>
    <t>ORDEN MEDICA</t>
  </si>
  <si>
    <t>HOJA DE IDENTIFICACION</t>
  </si>
  <si>
    <t>HOJA DE SIGNOGRAMA</t>
  </si>
  <si>
    <t>HOJA DE HISTORIA CLINICA</t>
  </si>
  <si>
    <t>HOJA DE EPICRISIS</t>
  </si>
  <si>
    <t>HOJA INTERDEPARTAMENTAL</t>
  </si>
  <si>
    <t>HOJA DISTRIBUCION DE SERVICIO</t>
  </si>
  <si>
    <t>SOLICITUD DIETA PACIENTE</t>
  </si>
  <si>
    <t>HOJA CIRUGIA GENERAL</t>
  </si>
  <si>
    <t>HOJA DE HEMODIALISIS</t>
  </si>
  <si>
    <t>HOJAS DE KARDEX</t>
  </si>
  <si>
    <t>SOLICITUD DE MATERIAL</t>
  </si>
  <si>
    <t>HOJA EVALUACION CARDIOLOGIA</t>
  </si>
  <si>
    <t>INFORME DE CENSO DIARIO</t>
  </si>
  <si>
    <t>REGISTRO DIARIO DE CONSULTA</t>
  </si>
  <si>
    <t>RECEPCION DE ALMACEN</t>
  </si>
  <si>
    <t>ENTRADA DE ALMACEN</t>
  </si>
  <si>
    <t>REQUISICION DE ALMACEN</t>
  </si>
  <si>
    <t>COMPROBANTE DE SALIDA ALMACEN</t>
  </si>
  <si>
    <t>BOLETIN DE PATOLOGIA</t>
  </si>
  <si>
    <t>INFORME MENS. HEMODIALISIS</t>
  </si>
  <si>
    <t>SERVICIO MED. SOCIAL</t>
  </si>
  <si>
    <t>SACA PUNTAS</t>
  </si>
  <si>
    <t>UNID</t>
  </si>
  <si>
    <t>CAJAS</t>
  </si>
  <si>
    <t>RESMA</t>
  </si>
  <si>
    <t>BLOCK</t>
  </si>
  <si>
    <t xml:space="preserve">Hilo de Seda 1 c/36 </t>
  </si>
  <si>
    <t xml:space="preserve">Acetilcisteina I.M. 300 mg </t>
  </si>
  <si>
    <t xml:space="preserve">Ketorolaco 60mg IV "Trometamina" </t>
  </si>
  <si>
    <t>Meropenem 1 gr.</t>
  </si>
  <si>
    <t>Sulfadiazina Argentica 1% crema</t>
  </si>
  <si>
    <t>crema</t>
  </si>
  <si>
    <t>Yodopovidona solucion</t>
  </si>
  <si>
    <t>Carvedilol 6.25 mg</t>
  </si>
  <si>
    <t xml:space="preserve">Insulina 70UI/ 30UI Mixta </t>
  </si>
  <si>
    <t>Clopidogrel 75 mg</t>
  </si>
  <si>
    <t xml:space="preserve">Enoxaparina  20mg/0.2ml </t>
  </si>
  <si>
    <t>Hidrocortizona 100mg</t>
  </si>
  <si>
    <t xml:space="preserve">Hierro Sacarosa 100mg/5ml </t>
  </si>
  <si>
    <t>Metilprednisolona 500mg</t>
  </si>
  <si>
    <t xml:space="preserve">Bata para Cirujano esteril </t>
  </si>
  <si>
    <t xml:space="preserve">Guante Quirurgico 8 </t>
  </si>
  <si>
    <t xml:space="preserve">Canulas de Mayo 8mm </t>
  </si>
  <si>
    <t xml:space="preserve">Canulas de Mayo 9mm </t>
  </si>
  <si>
    <t xml:space="preserve">Brochas Cervicales (Cytobrush) </t>
  </si>
  <si>
    <t xml:space="preserve">Detergente Cidex (Glutaraldehido) </t>
  </si>
  <si>
    <t>Lubricante Esteril gel</t>
  </si>
  <si>
    <t xml:space="preserve">Atenolol 50mg </t>
  </si>
  <si>
    <t>Bisoprolol 5mg</t>
  </si>
  <si>
    <t>Enema Fleet adulto</t>
  </si>
  <si>
    <t>Ion-K (Potasio) Elixir</t>
  </si>
  <si>
    <t xml:space="preserve">Ketamina 50mg </t>
  </si>
  <si>
    <t>Nimodipina 60 mg</t>
  </si>
  <si>
    <t>Nifedipina 30mg Rectal</t>
  </si>
  <si>
    <t xml:space="preserve">Aguja Epidural No 16  </t>
  </si>
  <si>
    <t>Bajante Reloj con control de flujo</t>
  </si>
  <si>
    <t>Cateter de succión # 14</t>
  </si>
  <si>
    <t>Fijador de tubo endotraqueal</t>
  </si>
  <si>
    <t>Hemovac</t>
  </si>
  <si>
    <r>
      <t>AREA DE SALUD _____</t>
    </r>
    <r>
      <rPr>
        <sz val="12"/>
        <color indexed="8"/>
        <rFont val="Times New Roman"/>
        <family val="1"/>
      </rPr>
      <t>_</t>
    </r>
    <r>
      <rPr>
        <u val="single"/>
        <sz val="12"/>
        <color indexed="8"/>
        <rFont val="Times New Roman"/>
        <family val="1"/>
      </rPr>
      <t>V</t>
    </r>
    <r>
      <rPr>
        <b/>
        <u val="single"/>
        <sz val="12"/>
        <color indexed="8"/>
        <rFont val="Times New Roman"/>
        <family val="1"/>
      </rPr>
      <t>_</t>
    </r>
    <r>
      <rPr>
        <b/>
        <sz val="12"/>
        <color indexed="8"/>
        <rFont val="Times New Roman"/>
        <family val="1"/>
      </rPr>
      <t>__________________  MES______NOVIEMBRE__ AÑO__</t>
    </r>
    <r>
      <rPr>
        <u val="single"/>
        <sz val="12"/>
        <color indexed="8"/>
        <rFont val="Times New Roman"/>
        <family val="1"/>
      </rPr>
      <t>2015</t>
    </r>
    <r>
      <rPr>
        <b/>
        <sz val="12"/>
        <color indexed="8"/>
        <rFont val="Times New Roman"/>
        <family val="1"/>
      </rPr>
      <t>_______</t>
    </r>
  </si>
  <si>
    <t>Paracetamol gres 10MG /100 ML</t>
  </si>
  <si>
    <t xml:space="preserve">Ministerio  de Salud Pública </t>
  </si>
  <si>
    <t>Aciclovir 250mg</t>
  </si>
  <si>
    <t xml:space="preserve">Fluconazol 200mg </t>
  </si>
  <si>
    <t>Lidocaina 2% + Epinefrina C/25 y C/50 unidades.</t>
  </si>
  <si>
    <t xml:space="preserve">Imipenen + Cilastatina 500mg  </t>
  </si>
  <si>
    <t>Piperacilina + tazobactan 4 gr</t>
  </si>
  <si>
    <t xml:space="preserve">Vancomicina Clorhidrato 1g  </t>
  </si>
  <si>
    <t xml:space="preserve">Aguja Hipodermica No 21 x 1 1/2 </t>
  </si>
  <si>
    <t>Hilo Cera de Hueso</t>
  </si>
  <si>
    <t>Papel para electro Ar 600 ADV / cardioline</t>
  </si>
  <si>
    <t>Placas Cauterio c/cable bi-basico</t>
  </si>
  <si>
    <t>Iopamiron Medio de Contraste (iopamidol)</t>
  </si>
  <si>
    <t>Circuito para ventilador universal</t>
  </si>
  <si>
    <t>Cateter de Hemodialisis trancitorio recto</t>
  </si>
  <si>
    <t>Cateter de Hemodialisis trancitorio curvo</t>
  </si>
  <si>
    <t>Esparadrapo (ZO) 3" x 10 ydas. De papel</t>
  </si>
  <si>
    <t>Esparadrapo (ZO) 3" x 10 ydas. De seda</t>
  </si>
  <si>
    <t>Hilo de Seda 3.0 cortante curva</t>
  </si>
  <si>
    <t xml:space="preserve">Sondas Foley  dos vias No 22 </t>
  </si>
  <si>
    <t>Sello de agua plastico</t>
  </si>
  <si>
    <t xml:space="preserve">Formol al 40% </t>
  </si>
  <si>
    <t>Aguja Biopsia Medula osea 11 G x 4</t>
  </si>
  <si>
    <t xml:space="preserve">Bajante Microgotero con Bureta </t>
  </si>
  <si>
    <t>Sondas Foley  2 vias No 24</t>
  </si>
  <si>
    <t xml:space="preserve">Sondas Foley 2 vias No 18 </t>
  </si>
  <si>
    <t xml:space="preserve">Sondas Foley 2 vias No 16 </t>
  </si>
  <si>
    <t xml:space="preserve">Sondas Foley 2 vias No 14 </t>
  </si>
  <si>
    <t>Sondas Foley 2 vias No 12</t>
  </si>
  <si>
    <t>Nimodipina 30 mg</t>
  </si>
  <si>
    <t>Hilo de Seda 2.0 Aguja Curva Roma</t>
  </si>
  <si>
    <t>Hilo de Nylon 4 c/24 cortante</t>
  </si>
  <si>
    <t>Hilo Vicril 0 roma</t>
  </si>
  <si>
    <t>Hilo Vicril 1.0 Roma</t>
  </si>
  <si>
    <t>Venda Elastica 6" x 5</t>
  </si>
  <si>
    <t>Zapatos de cirugia Cubre zapatos)</t>
  </si>
  <si>
    <t>Descripcion del activo o bien</t>
  </si>
  <si>
    <t>Codigo Institucional</t>
  </si>
  <si>
    <t>Unidad de Medida</t>
  </si>
  <si>
    <t>Costo Unitario en RD$</t>
  </si>
  <si>
    <t>Valor en RD$</t>
  </si>
  <si>
    <t>Licda. LICETT TORRES</t>
  </si>
  <si>
    <t>Enc. De Almacén de Medicamentos</t>
  </si>
  <si>
    <t>Acetato de Aluminio 2.5gr (Calucal)</t>
  </si>
  <si>
    <t>Amikacina 500 MG</t>
  </si>
  <si>
    <t>Carbamazepina 200 mg</t>
  </si>
  <si>
    <t>Citicolina 1 gr</t>
  </si>
  <si>
    <t>Dinitrato de isorsorbide 5 mg</t>
  </si>
  <si>
    <t>Iohexol (xulvario) 350 mg 100 ml</t>
  </si>
  <si>
    <t>Labetalol 5 mg</t>
  </si>
  <si>
    <t>Nistatina suspensión</t>
  </si>
  <si>
    <t>Nitroglicerina 50 mg</t>
  </si>
  <si>
    <t>Noradrenalina 4 mg</t>
  </si>
  <si>
    <t>Penicilina Cristalina 5.0 ui</t>
  </si>
  <si>
    <t>Bata desechable Examen Paciente</t>
  </si>
  <si>
    <t>Cateter Jelco No 24</t>
  </si>
  <si>
    <t>Cateter de Hemodialisis Permanente</t>
  </si>
  <si>
    <t>Conector Clave 2 vias</t>
  </si>
  <si>
    <t>Desinfectante Gel Plus</t>
  </si>
  <si>
    <t xml:space="preserve">Hilo Cromico 2-0 c/24 </t>
  </si>
  <si>
    <t xml:space="preserve">Hilo Cromico 4.0 c/24 </t>
  </si>
  <si>
    <t xml:space="preserve">Jeringuilla  50cc </t>
  </si>
  <si>
    <t>Mascarilla N95</t>
  </si>
  <si>
    <t xml:space="preserve">Papel Craff Papel Envolver </t>
  </si>
  <si>
    <t xml:space="preserve">Sonda Nasogastrica Levin No 14 </t>
  </si>
  <si>
    <t>Sonda Nasogastrica Levin No 16</t>
  </si>
  <si>
    <t xml:space="preserve">Hilo de Nylon 3.0 cuticular  </t>
  </si>
  <si>
    <t>Hilo Prolene 5.0 polipropileno</t>
  </si>
  <si>
    <t xml:space="preserve">Movibles  tipo Sabanitas desechable </t>
  </si>
  <si>
    <t>Sabana quirurgica esteril</t>
  </si>
  <si>
    <t>Sonda Nasogastrica Levin No 12</t>
  </si>
  <si>
    <t>Tubo de Pecho No. 20</t>
  </si>
  <si>
    <t>Tubo de Pecho No. 24</t>
  </si>
  <si>
    <t>Costo Unitario  RD$</t>
  </si>
  <si>
    <t>Costo Unitario RD$</t>
  </si>
  <si>
    <t xml:space="preserve">Periodo de adquisicion/ fecha de registro </t>
  </si>
  <si>
    <t xml:space="preserve">Informe Trimestral de Almacén de Medicamentos </t>
  </si>
  <si>
    <t>galon</t>
  </si>
  <si>
    <t xml:space="preserve">Bromuro de Ipratropium 250mg </t>
  </si>
  <si>
    <t xml:space="preserve">Aguja Raquidea  Espinal No 23 x 3 1/2 </t>
  </si>
  <si>
    <t>Aguja Raquidea  Espinal No 25</t>
  </si>
  <si>
    <t xml:space="preserve">Gasa Compresa 18 x 18 Esteril </t>
  </si>
  <si>
    <t xml:space="preserve">paquete </t>
  </si>
  <si>
    <t xml:space="preserve">Papel de Espirometria </t>
  </si>
  <si>
    <t>Ciprofloxacina 200mg infusión</t>
  </si>
  <si>
    <t xml:space="preserve">Haloperidol 5mg </t>
  </si>
  <si>
    <t>Metilprednisolona 125mg</t>
  </si>
  <si>
    <t xml:space="preserve">Dopamina 200mg </t>
  </si>
  <si>
    <t xml:space="preserve">Enoxaparina  40mg/0.2ml </t>
  </si>
  <si>
    <t>Iohexol (xulvario) 350 mg 50 ml</t>
  </si>
  <si>
    <t>Sucralfato Granulado ( Sucramol )</t>
  </si>
  <si>
    <t xml:space="preserve">sobre </t>
  </si>
  <si>
    <t>Electrodos parches adhesivo</t>
  </si>
  <si>
    <t xml:space="preserve">Hilo Prolene 7 - 0 C/24 Doble Aguja </t>
  </si>
  <si>
    <t xml:space="preserve">Mascarilla p/Nebulizar (Mascarilla Aerosol) </t>
  </si>
  <si>
    <t>Spongostan Hemostatica Standar GERFOAN</t>
  </si>
  <si>
    <t>Hilo de Nylon 9-0 c/12</t>
  </si>
  <si>
    <t>Hilo Prolene 0 polipropileno</t>
  </si>
  <si>
    <t>Hilo Prolene 2-0 polipropileno</t>
  </si>
  <si>
    <t xml:space="preserve">Lubricante Esteril de Sonograafia </t>
  </si>
  <si>
    <t xml:space="preserve">Papel Fukuda lissa Bio - Care </t>
  </si>
  <si>
    <t>Sonda Nasogastrica Levin No 8</t>
  </si>
  <si>
    <t xml:space="preserve">Sonda Nasogastrica Levin No 5 </t>
  </si>
  <si>
    <t xml:space="preserve">Tirillas p/ glucosa Call Plus </t>
  </si>
  <si>
    <t xml:space="preserve">Tirillas p/ glucosa Health Pro </t>
  </si>
  <si>
    <t xml:space="preserve">Fitomenadiona 10mg "Vitamina K" </t>
  </si>
  <si>
    <t xml:space="preserve">GammaGlobulina 250UI (Antitoxina Tetanica Humana) </t>
  </si>
  <si>
    <t xml:space="preserve">Ketorolaco 30mg IV "Trometamina" </t>
  </si>
  <si>
    <t xml:space="preserve">Lactulosa (Laansa) </t>
  </si>
  <si>
    <t xml:space="preserve">Loratadina 10mg "Dimelin" Comprimido. </t>
  </si>
  <si>
    <t xml:space="preserve">Midazolan 15mg (Dormicum) </t>
  </si>
  <si>
    <t xml:space="preserve">N-Butil (Hioscina-Bromuro) 20mg </t>
  </si>
  <si>
    <t xml:space="preserve">Nitrozona (Furacin) </t>
  </si>
  <si>
    <t xml:space="preserve">Trimetroprin Sulfa (Clotrimazol) 500mg </t>
  </si>
  <si>
    <t>Licda. Licett Torres</t>
  </si>
  <si>
    <t xml:space="preserve">Laxante fleet </t>
  </si>
  <si>
    <t>oral</t>
  </si>
  <si>
    <t xml:space="preserve">Losartan 50 mg Potasio </t>
  </si>
  <si>
    <t xml:space="preserve">Agua Destilada </t>
  </si>
  <si>
    <t>Cal sodada (Hidroxido de Calcio )</t>
  </si>
  <si>
    <t xml:space="preserve">Dren de Cigarrillo 1/4 x 18 cm  </t>
  </si>
  <si>
    <t xml:space="preserve">Gafa proctectora ( Lentes) </t>
  </si>
  <si>
    <t>Jeringa bulbo 60ml</t>
  </si>
  <si>
    <t>Sonda Nasogastrica No.12 Corflox o Floxiflo</t>
  </si>
  <si>
    <t>Hilo Prolene 6.0 C/24 Doble aguja</t>
  </si>
  <si>
    <t>Hilo Prolene 6.0 polipropileno</t>
  </si>
  <si>
    <t xml:space="preserve">Mascara Protectora Vicera Plastica </t>
  </si>
  <si>
    <t xml:space="preserve">Dr. Sergio A. Roque Cruz  </t>
  </si>
  <si>
    <t>Amprolene Gas (Esterilizante)</t>
  </si>
  <si>
    <t xml:space="preserve">Jeringuilla p/Heparina 27 G x 1/2  </t>
  </si>
  <si>
    <t xml:space="preserve">Overol traje protector </t>
  </si>
  <si>
    <t>Papel de sonogafia UPP-1105 Sony</t>
  </si>
  <si>
    <t>Sonda Nelato #16</t>
  </si>
  <si>
    <t>Tirillas P/glucotest Acuchek</t>
  </si>
  <si>
    <t>Hilo Nylon 2-0 aguja curva cortante C24</t>
  </si>
  <si>
    <t>Hilo Seda 2-0 sutupack sin aguja</t>
  </si>
  <si>
    <t>Atropina Sulfato 1 MG / ML</t>
  </si>
  <si>
    <t xml:space="preserve">Agua Destilada 5cc </t>
  </si>
  <si>
    <t>Carvedilol 12.5 mg</t>
  </si>
  <si>
    <t>Difenhidramina 20 mg (Fendramin)</t>
  </si>
  <si>
    <t xml:space="preserve">Enalapril Maleato 10mg </t>
  </si>
  <si>
    <t xml:space="preserve">Fentanilo 0.1 mg </t>
  </si>
  <si>
    <t xml:space="preserve">Furosemida 40 mg </t>
  </si>
  <si>
    <t xml:space="preserve">Gentamicina Sulfato 80mg </t>
  </si>
  <si>
    <t>Hidrocortizona 50mg</t>
  </si>
  <si>
    <t>Canula de Succion Cerrada Endotraqueal 16FR (Trarker)</t>
  </si>
  <si>
    <t xml:space="preserve">Tramadol 100 mg </t>
  </si>
  <si>
    <t xml:space="preserve">Filtro de Ventilacion </t>
  </si>
  <si>
    <t>07-08-202</t>
  </si>
  <si>
    <t xml:space="preserve">Cefepima 1gr </t>
  </si>
  <si>
    <t xml:space="preserve">Clonidina 100 mg </t>
  </si>
  <si>
    <t xml:space="preserve">Sub - Director Administrativo </t>
  </si>
  <si>
    <t xml:space="preserve">Licdo. Guillermo Bobadilla </t>
  </si>
  <si>
    <t>Licdo. Guillermo Bobadilla</t>
  </si>
  <si>
    <t>Sub - Director Administrativo</t>
  </si>
  <si>
    <t xml:space="preserve"> Director General </t>
  </si>
  <si>
    <t>vancomicina clorhidrato  500mg</t>
  </si>
  <si>
    <t xml:space="preserve">Eritroproyectina Humana 4000VI/ml </t>
  </si>
  <si>
    <t>Acido Tranexamico 500mg</t>
  </si>
  <si>
    <t xml:space="preserve">  </t>
  </si>
  <si>
    <t xml:space="preserve">      </t>
  </si>
  <si>
    <t xml:space="preserve">     </t>
  </si>
  <si>
    <t>Existencia Febrero</t>
  </si>
  <si>
    <t>Existencia Enero</t>
  </si>
  <si>
    <t>Existencia Marzo</t>
  </si>
  <si>
    <t xml:space="preserve">               Consolidado Inventarios 1er Trimestre Enero - Marzo  2022</t>
  </si>
  <si>
    <t xml:space="preserve">Existencia Marzo </t>
  </si>
  <si>
    <t xml:space="preserve">               Consolidado Inventarios 1er Trimestre Enero - Marzo 2022</t>
  </si>
  <si>
    <t xml:space="preserve">Existencia Enero </t>
  </si>
  <si>
    <t xml:space="preserve">               Consolidado Inventarios  1er Trimestre Enero- Febrero - Marzo  2022</t>
  </si>
</sst>
</file>

<file path=xl/styles.xml><?xml version="1.0" encoding="utf-8"?>
<styleSheet xmlns="http://schemas.openxmlformats.org/spreadsheetml/2006/main">
  <numFmts count="2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C0A]dddd\,\ dd&quot; de &quot;mmmm&quot; de &quot;yyyy"/>
    <numFmt numFmtId="178" formatCode="dd\-mm\-yy;@"/>
    <numFmt numFmtId="179" formatCode="[$-1C0A]hh:mm:ss\ AM/PM"/>
    <numFmt numFmtId="180" formatCode="mmm\-yyyy"/>
    <numFmt numFmtId="181" formatCode="#,##0.00;[Red]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242">
    <xf numFmtId="0" fontId="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/>
    </xf>
    <xf numFmtId="0" fontId="1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60" fillId="0" borderId="13" xfId="0" applyFont="1" applyBorder="1" applyAlignment="1">
      <alignment/>
    </xf>
    <xf numFmtId="0" fontId="60" fillId="0" borderId="0" xfId="0" applyFont="1" applyAlignment="1">
      <alignment/>
    </xf>
    <xf numFmtId="2" fontId="6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2" fillId="0" borderId="19" xfId="0" applyFont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0" fontId="2" fillId="0" borderId="13" xfId="0" applyFont="1" applyFill="1" applyBorder="1" applyAlignment="1">
      <alignment horizontal="justify" vertical="center" wrapText="1"/>
    </xf>
    <xf numFmtId="178" fontId="0" fillId="0" borderId="0" xfId="0" applyNumberFormat="1" applyAlignment="1">
      <alignment horizontal="right"/>
    </xf>
    <xf numFmtId="178" fontId="2" fillId="0" borderId="13" xfId="0" applyNumberFormat="1" applyFont="1" applyBorder="1" applyAlignment="1">
      <alignment horizontal="right" vertical="center" wrapText="1"/>
    </xf>
    <xf numFmtId="178" fontId="2" fillId="0" borderId="13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Border="1" applyAlignment="1">
      <alignment horizontal="right" vertical="center" wrapText="1"/>
    </xf>
    <xf numFmtId="0" fontId="60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4" fontId="60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1" fillId="0" borderId="0" xfId="0" applyFont="1" applyAlignment="1">
      <alignment/>
    </xf>
    <xf numFmtId="0" fontId="17" fillId="33" borderId="0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13" fillId="0" borderId="0" xfId="0" applyFont="1" applyBorder="1" applyAlignment="1">
      <alignment horizontal="justify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4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vertical="center" wrapText="1"/>
    </xf>
    <xf numFmtId="4" fontId="60" fillId="0" borderId="0" xfId="0" applyNumberFormat="1" applyFont="1" applyFill="1" applyAlignment="1">
      <alignment horizontal="right"/>
    </xf>
    <xf numFmtId="178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178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3" fontId="62" fillId="0" borderId="0" xfId="0" applyNumberFormat="1" applyFont="1" applyAlignment="1">
      <alignment/>
    </xf>
    <xf numFmtId="0" fontId="62" fillId="0" borderId="13" xfId="0" applyFont="1" applyBorder="1" applyAlignment="1">
      <alignment/>
    </xf>
    <xf numFmtId="0" fontId="62" fillId="0" borderId="13" xfId="0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3" fontId="62" fillId="0" borderId="0" xfId="0" applyNumberFormat="1" applyFont="1" applyAlignment="1">
      <alignment horizontal="right"/>
    </xf>
    <xf numFmtId="3" fontId="62" fillId="0" borderId="0" xfId="0" applyNumberFormat="1" applyFont="1" applyFill="1" applyAlignment="1">
      <alignment horizontal="right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178" fontId="62" fillId="0" borderId="0" xfId="0" applyNumberFormat="1" applyFont="1" applyAlignment="1">
      <alignment horizontal="right"/>
    </xf>
    <xf numFmtId="178" fontId="4" fillId="34" borderId="13" xfId="0" applyNumberFormat="1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2" fillId="0" borderId="23" xfId="0" applyFont="1" applyBorder="1" applyAlignment="1">
      <alignment horizontal="justify" vertical="center" wrapText="1"/>
    </xf>
    <xf numFmtId="0" fontId="13" fillId="0" borderId="24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2" xfId="0" applyFont="1" applyBorder="1" applyAlignment="1">
      <alignment/>
    </xf>
    <xf numFmtId="0" fontId="62" fillId="0" borderId="23" xfId="0" applyFont="1" applyBorder="1" applyAlignment="1">
      <alignment/>
    </xf>
    <xf numFmtId="0" fontId="62" fillId="0" borderId="23" xfId="0" applyFont="1" applyFill="1" applyBorder="1" applyAlignment="1">
      <alignment/>
    </xf>
    <xf numFmtId="4" fontId="13" fillId="0" borderId="21" xfId="0" applyNumberFormat="1" applyFont="1" applyFill="1" applyBorder="1" applyAlignment="1">
      <alignment/>
    </xf>
    <xf numFmtId="4" fontId="13" fillId="0" borderId="21" xfId="0" applyNumberFormat="1" applyFont="1" applyBorder="1" applyAlignment="1">
      <alignment/>
    </xf>
    <xf numFmtId="4" fontId="13" fillId="0" borderId="13" xfId="0" applyNumberFormat="1" applyFont="1" applyBorder="1" applyAlignment="1">
      <alignment/>
    </xf>
    <xf numFmtId="0" fontId="62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64" fillId="0" borderId="0" xfId="0" applyFont="1" applyAlignment="1">
      <alignment/>
    </xf>
    <xf numFmtId="0" fontId="19" fillId="0" borderId="0" xfId="0" applyFont="1" applyAlignment="1">
      <alignment horizontal="justify" vertical="center"/>
    </xf>
    <xf numFmtId="0" fontId="64" fillId="0" borderId="0" xfId="0" applyFont="1" applyBorder="1" applyAlignment="1">
      <alignment/>
    </xf>
    <xf numFmtId="3" fontId="64" fillId="0" borderId="0" xfId="0" applyNumberFormat="1" applyFont="1" applyAlignment="1">
      <alignment horizontal="right"/>
    </xf>
    <xf numFmtId="178" fontId="64" fillId="0" borderId="0" xfId="0" applyNumberFormat="1" applyFont="1" applyAlignment="1">
      <alignment horizontal="right"/>
    </xf>
    <xf numFmtId="3" fontId="64" fillId="0" borderId="0" xfId="0" applyNumberFormat="1" applyFont="1" applyFill="1" applyAlignment="1">
      <alignment horizontal="right"/>
    </xf>
    <xf numFmtId="3" fontId="64" fillId="0" borderId="0" xfId="0" applyNumberFormat="1" applyFont="1" applyAlignment="1">
      <alignment/>
    </xf>
    <xf numFmtId="0" fontId="16" fillId="0" borderId="0" xfId="0" applyFont="1" applyAlignment="1">
      <alignment/>
    </xf>
    <xf numFmtId="178" fontId="16" fillId="34" borderId="13" xfId="0" applyNumberFormat="1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/>
    </xf>
    <xf numFmtId="178" fontId="19" fillId="0" borderId="13" xfId="0" applyNumberFormat="1" applyFont="1" applyBorder="1" applyAlignment="1">
      <alignment horizontal="right" vertical="center" wrapText="1"/>
    </xf>
    <xf numFmtId="0" fontId="65" fillId="0" borderId="13" xfId="0" applyFont="1" applyBorder="1" applyAlignment="1">
      <alignment/>
    </xf>
    <xf numFmtId="0" fontId="21" fillId="0" borderId="21" xfId="0" applyFont="1" applyBorder="1" applyAlignment="1">
      <alignment horizontal="left"/>
    </xf>
    <xf numFmtId="0" fontId="21" fillId="0" borderId="13" xfId="0" applyFont="1" applyBorder="1" applyAlignment="1">
      <alignment horizontal="justify" vertical="center" wrapText="1"/>
    </xf>
    <xf numFmtId="3" fontId="21" fillId="0" borderId="25" xfId="0" applyNumberFormat="1" applyFont="1" applyBorder="1" applyAlignment="1">
      <alignment horizontal="right" vertical="center" wrapText="1"/>
    </xf>
    <xf numFmtId="3" fontId="21" fillId="0" borderId="13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4" fontId="19" fillId="0" borderId="13" xfId="0" applyNumberFormat="1" applyFont="1" applyBorder="1" applyAlignment="1">
      <alignment horizontal="right" vertical="center" wrapText="1"/>
    </xf>
    <xf numFmtId="0" fontId="21" fillId="0" borderId="21" xfId="0" applyFont="1" applyBorder="1" applyAlignment="1">
      <alignment/>
    </xf>
    <xf numFmtId="0" fontId="21" fillId="0" borderId="13" xfId="0" applyFont="1" applyBorder="1" applyAlignment="1">
      <alignment/>
    </xf>
    <xf numFmtId="3" fontId="21" fillId="0" borderId="0" xfId="0" applyNumberFormat="1" applyFont="1" applyBorder="1" applyAlignment="1">
      <alignment horizontal="right" vertical="center" wrapText="1"/>
    </xf>
    <xf numFmtId="3" fontId="65" fillId="0" borderId="0" xfId="0" applyNumberFormat="1" applyFont="1" applyAlignment="1">
      <alignment horizontal="right"/>
    </xf>
    <xf numFmtId="3" fontId="65" fillId="0" borderId="0" xfId="0" applyNumberFormat="1" applyFont="1" applyFill="1" applyAlignment="1">
      <alignment horizontal="right"/>
    </xf>
    <xf numFmtId="3" fontId="65" fillId="0" borderId="13" xfId="0" applyNumberFormat="1" applyFont="1" applyFill="1" applyBorder="1" applyAlignment="1">
      <alignment horizontal="right"/>
    </xf>
    <xf numFmtId="3" fontId="65" fillId="0" borderId="13" xfId="0" applyNumberFormat="1" applyFont="1" applyBorder="1" applyAlignment="1">
      <alignment/>
    </xf>
    <xf numFmtId="0" fontId="21" fillId="0" borderId="26" xfId="0" applyFont="1" applyBorder="1" applyAlignment="1">
      <alignment horizontal="justify" vertical="center" wrapText="1"/>
    </xf>
    <xf numFmtId="0" fontId="21" fillId="0" borderId="27" xfId="0" applyFont="1" applyBorder="1" applyAlignment="1">
      <alignment/>
    </xf>
    <xf numFmtId="3" fontId="65" fillId="0" borderId="0" xfId="0" applyNumberFormat="1" applyFont="1" applyAlignment="1">
      <alignment/>
    </xf>
    <xf numFmtId="178" fontId="21" fillId="0" borderId="13" xfId="0" applyNumberFormat="1" applyFont="1" applyFill="1" applyBorder="1" applyAlignment="1">
      <alignment horizontal="right" vertical="center" wrapText="1"/>
    </xf>
    <xf numFmtId="0" fontId="65" fillId="0" borderId="13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13" xfId="0" applyFont="1" applyFill="1" applyBorder="1" applyAlignment="1">
      <alignment horizontal="justify" vertical="center" wrapText="1"/>
    </xf>
    <xf numFmtId="3" fontId="21" fillId="0" borderId="25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horizontal="right" vertical="center" wrapText="1"/>
    </xf>
    <xf numFmtId="178" fontId="19" fillId="0" borderId="13" xfId="0" applyNumberFormat="1" applyFont="1" applyFill="1" applyBorder="1" applyAlignment="1">
      <alignment horizontal="right" vertical="center" wrapText="1"/>
    </xf>
    <xf numFmtId="4" fontId="19" fillId="0" borderId="13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/>
    </xf>
    <xf numFmtId="178" fontId="19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justify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178" fontId="19" fillId="0" borderId="13" xfId="0" applyNumberFormat="1" applyFont="1" applyFill="1" applyBorder="1" applyAlignment="1">
      <alignment horizontal="right" wrapText="1"/>
    </xf>
    <xf numFmtId="0" fontId="21" fillId="0" borderId="13" xfId="0" applyFont="1" applyFill="1" applyBorder="1" applyAlignment="1">
      <alignment horizontal="right" wrapText="1"/>
    </xf>
    <xf numFmtId="0" fontId="21" fillId="0" borderId="21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 wrapText="1"/>
    </xf>
    <xf numFmtId="3" fontId="19" fillId="0" borderId="25" xfId="0" applyNumberFormat="1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 wrapText="1"/>
    </xf>
    <xf numFmtId="178" fontId="21" fillId="0" borderId="13" xfId="0" applyNumberFormat="1" applyFont="1" applyBorder="1" applyAlignment="1">
      <alignment horizontal="right" vertical="center" wrapText="1"/>
    </xf>
    <xf numFmtId="0" fontId="6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0" fontId="64" fillId="0" borderId="0" xfId="0" applyFont="1" applyFill="1" applyAlignment="1">
      <alignment/>
    </xf>
    <xf numFmtId="178" fontId="64" fillId="0" borderId="13" xfId="0" applyNumberFormat="1" applyFont="1" applyBorder="1" applyAlignment="1">
      <alignment/>
    </xf>
    <xf numFmtId="0" fontId="64" fillId="0" borderId="13" xfId="0" applyFont="1" applyBorder="1" applyAlignment="1">
      <alignment/>
    </xf>
    <xf numFmtId="3" fontId="64" fillId="0" borderId="13" xfId="0" applyNumberFormat="1" applyFont="1" applyBorder="1" applyAlignment="1">
      <alignment horizontal="right"/>
    </xf>
    <xf numFmtId="0" fontId="64" fillId="0" borderId="13" xfId="0" applyNumberFormat="1" applyFont="1" applyBorder="1" applyAlignment="1">
      <alignment horizontal="right"/>
    </xf>
    <xf numFmtId="3" fontId="64" fillId="0" borderId="13" xfId="0" applyNumberFormat="1" applyFont="1" applyFill="1" applyBorder="1" applyAlignment="1">
      <alignment horizontal="right"/>
    </xf>
    <xf numFmtId="3" fontId="64" fillId="0" borderId="13" xfId="0" applyNumberFormat="1" applyFont="1" applyBorder="1" applyAlignment="1">
      <alignment/>
    </xf>
    <xf numFmtId="2" fontId="64" fillId="0" borderId="13" xfId="0" applyNumberFormat="1" applyFont="1" applyBorder="1" applyAlignment="1">
      <alignment/>
    </xf>
    <xf numFmtId="0" fontId="65" fillId="0" borderId="0" xfId="0" applyNumberFormat="1" applyFont="1" applyAlignment="1">
      <alignment horizontal="right" wrapText="1"/>
    </xf>
    <xf numFmtId="0" fontId="21" fillId="0" borderId="13" xfId="0" applyFont="1" applyFill="1" applyBorder="1" applyAlignment="1">
      <alignment/>
    </xf>
    <xf numFmtId="178" fontId="19" fillId="0" borderId="0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181" fontId="19" fillId="0" borderId="13" xfId="0" applyNumberFormat="1" applyFont="1" applyFill="1" applyBorder="1" applyAlignment="1">
      <alignment horizontal="right" vertical="center" wrapText="1"/>
    </xf>
    <xf numFmtId="181" fontId="21" fillId="0" borderId="13" xfId="0" applyNumberFormat="1" applyFont="1" applyFill="1" applyBorder="1" applyAlignment="1">
      <alignment/>
    </xf>
    <xf numFmtId="181" fontId="21" fillId="0" borderId="13" xfId="0" applyNumberFormat="1" applyFont="1" applyFill="1" applyBorder="1" applyAlignment="1">
      <alignment horizontal="right" vertical="center" wrapText="1"/>
    </xf>
    <xf numFmtId="0" fontId="65" fillId="0" borderId="13" xfId="0" applyNumberFormat="1" applyFont="1" applyBorder="1" applyAlignment="1">
      <alignment horizontal="right"/>
    </xf>
    <xf numFmtId="178" fontId="21" fillId="0" borderId="0" xfId="0" applyNumberFormat="1" applyFont="1" applyBorder="1" applyAlignment="1">
      <alignment horizontal="right" vertical="center" wrapText="1"/>
    </xf>
    <xf numFmtId="3" fontId="21" fillId="0" borderId="20" xfId="0" applyNumberFormat="1" applyFont="1" applyFill="1" applyBorder="1" applyAlignment="1">
      <alignment horizontal="right" vertical="center" wrapText="1"/>
    </xf>
    <xf numFmtId="0" fontId="65" fillId="0" borderId="0" xfId="0" applyFont="1" applyBorder="1" applyAlignment="1">
      <alignment/>
    </xf>
    <xf numFmtId="0" fontId="19" fillId="0" borderId="0" xfId="0" applyFont="1" applyAlignment="1">
      <alignment horizontal="justify"/>
    </xf>
    <xf numFmtId="0" fontId="19" fillId="0" borderId="0" xfId="0" applyFont="1" applyBorder="1" applyAlignment="1">
      <alignment horizontal="justify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/>
    </xf>
    <xf numFmtId="178" fontId="65" fillId="0" borderId="0" xfId="0" applyNumberFormat="1" applyFont="1" applyAlignment="1">
      <alignment horizontal="right"/>
    </xf>
    <xf numFmtId="0" fontId="66" fillId="0" borderId="0" xfId="0" applyFont="1" applyAlignment="1">
      <alignment/>
    </xf>
    <xf numFmtId="0" fontId="5" fillId="0" borderId="0" xfId="0" applyFont="1" applyAlignment="1">
      <alignment/>
    </xf>
    <xf numFmtId="3" fontId="66" fillId="0" borderId="0" xfId="0" applyNumberFormat="1" applyFont="1" applyAlignment="1">
      <alignment horizontal="right"/>
    </xf>
    <xf numFmtId="178" fontId="66" fillId="0" borderId="0" xfId="0" applyNumberFormat="1" applyFont="1" applyAlignment="1">
      <alignment horizontal="right"/>
    </xf>
    <xf numFmtId="3" fontId="66" fillId="0" borderId="0" xfId="0" applyNumberFormat="1" applyFont="1" applyFill="1" applyAlignment="1">
      <alignment horizontal="right"/>
    </xf>
    <xf numFmtId="3" fontId="66" fillId="0" borderId="0" xfId="0" applyNumberFormat="1" applyFont="1" applyAlignment="1">
      <alignment/>
    </xf>
    <xf numFmtId="0" fontId="66" fillId="0" borderId="0" xfId="0" applyFont="1" applyFill="1" applyAlignment="1">
      <alignment/>
    </xf>
    <xf numFmtId="0" fontId="62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0" fontId="64" fillId="0" borderId="13" xfId="0" applyFont="1" applyFill="1" applyBorder="1" applyAlignment="1">
      <alignment/>
    </xf>
    <xf numFmtId="178" fontId="65" fillId="0" borderId="13" xfId="0" applyNumberFormat="1" applyFont="1" applyFill="1" applyBorder="1" applyAlignment="1">
      <alignment/>
    </xf>
    <xf numFmtId="0" fontId="65" fillId="0" borderId="13" xfId="0" applyNumberFormat="1" applyFont="1" applyFill="1" applyBorder="1" applyAlignment="1">
      <alignment horizontal="right"/>
    </xf>
    <xf numFmtId="3" fontId="65" fillId="0" borderId="13" xfId="0" applyNumberFormat="1" applyFont="1" applyFill="1" applyBorder="1" applyAlignment="1">
      <alignment/>
    </xf>
    <xf numFmtId="181" fontId="65" fillId="0" borderId="13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7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</xdr:row>
      <xdr:rowOff>85725</xdr:rowOff>
    </xdr:from>
    <xdr:to>
      <xdr:col>2</xdr:col>
      <xdr:colOff>752475</xdr:colOff>
      <xdr:row>5</xdr:row>
      <xdr:rowOff>219075</xdr:rowOff>
    </xdr:to>
    <xdr:pic>
      <xdr:nvPicPr>
        <xdr:cNvPr id="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2247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51</xdr:row>
      <xdr:rowOff>19050</xdr:rowOff>
    </xdr:from>
    <xdr:to>
      <xdr:col>2</xdr:col>
      <xdr:colOff>1066800</xdr:colOff>
      <xdr:row>54</xdr:row>
      <xdr:rowOff>190500</xdr:rowOff>
    </xdr:to>
    <xdr:pic>
      <xdr:nvPicPr>
        <xdr:cNvPr id="2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1115675"/>
          <a:ext cx="2266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96</xdr:row>
      <xdr:rowOff>76200</xdr:rowOff>
    </xdr:from>
    <xdr:to>
      <xdr:col>2</xdr:col>
      <xdr:colOff>828675</xdr:colOff>
      <xdr:row>99</xdr:row>
      <xdr:rowOff>133350</xdr:rowOff>
    </xdr:to>
    <xdr:pic>
      <xdr:nvPicPr>
        <xdr:cNvPr id="3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1069300"/>
          <a:ext cx="2114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143</xdr:row>
      <xdr:rowOff>200025</xdr:rowOff>
    </xdr:from>
    <xdr:to>
      <xdr:col>2</xdr:col>
      <xdr:colOff>1028700</xdr:colOff>
      <xdr:row>147</xdr:row>
      <xdr:rowOff>152400</xdr:rowOff>
    </xdr:to>
    <xdr:pic>
      <xdr:nvPicPr>
        <xdr:cNvPr id="4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299150"/>
          <a:ext cx="2428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185</xdr:row>
      <xdr:rowOff>219075</xdr:rowOff>
    </xdr:from>
    <xdr:to>
      <xdr:col>2</xdr:col>
      <xdr:colOff>914400</xdr:colOff>
      <xdr:row>189</xdr:row>
      <xdr:rowOff>57150</xdr:rowOff>
    </xdr:to>
    <xdr:pic>
      <xdr:nvPicPr>
        <xdr:cNvPr id="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0500300"/>
          <a:ext cx="2085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235</xdr:row>
      <xdr:rowOff>9525</xdr:rowOff>
    </xdr:from>
    <xdr:to>
      <xdr:col>2</xdr:col>
      <xdr:colOff>1104900</xdr:colOff>
      <xdr:row>238</xdr:row>
      <xdr:rowOff>104775</xdr:rowOff>
    </xdr:to>
    <xdr:pic>
      <xdr:nvPicPr>
        <xdr:cNvPr id="6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0873025"/>
          <a:ext cx="2200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277</xdr:row>
      <xdr:rowOff>209550</xdr:rowOff>
    </xdr:from>
    <xdr:to>
      <xdr:col>2</xdr:col>
      <xdr:colOff>923925</xdr:colOff>
      <xdr:row>281</xdr:row>
      <xdr:rowOff>104775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0283725"/>
          <a:ext cx="2228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1</xdr:row>
      <xdr:rowOff>171450</xdr:rowOff>
    </xdr:from>
    <xdr:to>
      <xdr:col>10</xdr:col>
      <xdr:colOff>85725</xdr:colOff>
      <xdr:row>6</xdr:row>
      <xdr:rowOff>57150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371475"/>
          <a:ext cx="676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1457325</xdr:colOff>
      <xdr:row>51</xdr:row>
      <xdr:rowOff>114300</xdr:rowOff>
    </xdr:from>
    <xdr:to>
      <xdr:col>9</xdr:col>
      <xdr:colOff>657225</xdr:colOff>
      <xdr:row>56</xdr:row>
      <xdr:rowOff>9525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1210925"/>
          <a:ext cx="676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313</xdr:row>
      <xdr:rowOff>9525</xdr:rowOff>
    </xdr:from>
    <xdr:to>
      <xdr:col>2</xdr:col>
      <xdr:colOff>857250</xdr:colOff>
      <xdr:row>316</xdr:row>
      <xdr:rowOff>152400</xdr:rowOff>
    </xdr:to>
    <xdr:pic>
      <xdr:nvPicPr>
        <xdr:cNvPr id="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274700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261</xdr:row>
      <xdr:rowOff>95250</xdr:rowOff>
    </xdr:from>
    <xdr:to>
      <xdr:col>2</xdr:col>
      <xdr:colOff>695325</xdr:colOff>
      <xdr:row>265</xdr:row>
      <xdr:rowOff>0</xdr:rowOff>
    </xdr:to>
    <xdr:pic>
      <xdr:nvPicPr>
        <xdr:cNvPr id="2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3663850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207</xdr:row>
      <xdr:rowOff>190500</xdr:rowOff>
    </xdr:from>
    <xdr:to>
      <xdr:col>2</xdr:col>
      <xdr:colOff>857250</xdr:colOff>
      <xdr:row>211</xdr:row>
      <xdr:rowOff>95250</xdr:rowOff>
    </xdr:to>
    <xdr:pic>
      <xdr:nvPicPr>
        <xdr:cNvPr id="3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2691050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159</xdr:row>
      <xdr:rowOff>200025</xdr:rowOff>
    </xdr:from>
    <xdr:to>
      <xdr:col>2</xdr:col>
      <xdr:colOff>628650</xdr:colOff>
      <xdr:row>163</xdr:row>
      <xdr:rowOff>66675</xdr:rowOff>
    </xdr:to>
    <xdr:pic>
      <xdr:nvPicPr>
        <xdr:cNvPr id="4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823150"/>
          <a:ext cx="2171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108</xdr:row>
      <xdr:rowOff>76200</xdr:rowOff>
    </xdr:from>
    <xdr:to>
      <xdr:col>2</xdr:col>
      <xdr:colOff>485775</xdr:colOff>
      <xdr:row>112</xdr:row>
      <xdr:rowOff>38100</xdr:rowOff>
    </xdr:to>
    <xdr:pic>
      <xdr:nvPicPr>
        <xdr:cNvPr id="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288500"/>
          <a:ext cx="2162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54</xdr:row>
      <xdr:rowOff>66675</xdr:rowOff>
    </xdr:from>
    <xdr:to>
      <xdr:col>2</xdr:col>
      <xdr:colOff>590550</xdr:colOff>
      <xdr:row>57</xdr:row>
      <xdr:rowOff>219075</xdr:rowOff>
    </xdr:to>
    <xdr:pic>
      <xdr:nvPicPr>
        <xdr:cNvPr id="6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34725"/>
          <a:ext cx="2257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76200</xdr:rowOff>
    </xdr:from>
    <xdr:to>
      <xdr:col>2</xdr:col>
      <xdr:colOff>476250</xdr:colOff>
      <xdr:row>6</xdr:row>
      <xdr:rowOff>19050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04825"/>
          <a:ext cx="2333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1343025</xdr:colOff>
      <xdr:row>0</xdr:row>
      <xdr:rowOff>38100</xdr:rowOff>
    </xdr:from>
    <xdr:to>
      <xdr:col>9</xdr:col>
      <xdr:colOff>609600</xdr:colOff>
      <xdr:row>5</xdr:row>
      <xdr:rowOff>76200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38100"/>
          <a:ext cx="762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53</xdr:row>
      <xdr:rowOff>190500</xdr:rowOff>
    </xdr:from>
    <xdr:to>
      <xdr:col>10</xdr:col>
      <xdr:colOff>104775</xdr:colOff>
      <xdr:row>58</xdr:row>
      <xdr:rowOff>76200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11049000"/>
          <a:ext cx="685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107</xdr:row>
      <xdr:rowOff>95250</xdr:rowOff>
    </xdr:from>
    <xdr:to>
      <xdr:col>9</xdr:col>
      <xdr:colOff>1095375</xdr:colOff>
      <xdr:row>112</xdr:row>
      <xdr:rowOff>28575</xdr:rowOff>
    </xdr:to>
    <xdr:pic>
      <xdr:nvPicPr>
        <xdr:cNvPr id="10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22050375"/>
          <a:ext cx="685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159</xdr:row>
      <xdr:rowOff>85725</xdr:rowOff>
    </xdr:from>
    <xdr:to>
      <xdr:col>9</xdr:col>
      <xdr:colOff>1076325</xdr:colOff>
      <xdr:row>163</xdr:row>
      <xdr:rowOff>180975</xdr:rowOff>
    </xdr:to>
    <xdr:pic>
      <xdr:nvPicPr>
        <xdr:cNvPr id="11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32708850"/>
          <a:ext cx="685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6"/>
  <sheetViews>
    <sheetView tabSelected="1" zoomScale="90" zoomScaleNormal="90" zoomScaleSheetLayoutView="80" workbookViewId="0" topLeftCell="A28">
      <selection activeCell="H45" sqref="H45"/>
    </sheetView>
  </sheetViews>
  <sheetFormatPr defaultColWidth="11.421875" defaultRowHeight="15"/>
  <cols>
    <col min="1" max="1" width="11.7109375" style="0" customWidth="1"/>
    <col min="2" max="2" width="14.57421875" style="0" customWidth="1"/>
    <col min="3" max="3" width="42.8515625" style="0" customWidth="1"/>
    <col min="4" max="4" width="18.7109375" style="0" customWidth="1"/>
    <col min="5" max="5" width="0.13671875" style="56" hidden="1" customWidth="1"/>
    <col min="6" max="6" width="21.7109375" style="62" customWidth="1"/>
    <col min="7" max="7" width="2.8515625" style="54" hidden="1" customWidth="1"/>
    <col min="8" max="8" width="22.421875" style="54" customWidth="1"/>
    <col min="9" max="9" width="22.140625" style="52" customWidth="1"/>
    <col min="10" max="10" width="14.00390625" style="52" customWidth="1"/>
    <col min="11" max="11" width="18.421875" style="52" customWidth="1"/>
    <col min="12" max="12" width="16.140625" style="68" customWidth="1"/>
    <col min="13" max="13" width="15.00390625" style="19" customWidth="1"/>
  </cols>
  <sheetData>
    <row r="2" ht="15.75">
      <c r="C2" s="1"/>
    </row>
    <row r="3" spans="1:12" ht="18.75">
      <c r="A3" s="237" t="s">
        <v>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73"/>
    </row>
    <row r="4" spans="1:12" ht="20.25">
      <c r="A4" s="237" t="s">
        <v>261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74"/>
    </row>
    <row r="5" spans="1:13" ht="20.25">
      <c r="A5" s="237" t="s">
        <v>336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74"/>
      <c r="M5" s="74"/>
    </row>
    <row r="6" spans="1:12" ht="20.25" customHeight="1">
      <c r="A6" s="238" t="s">
        <v>420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75"/>
    </row>
    <row r="7" ht="15.75" customHeight="1">
      <c r="C7" s="2"/>
    </row>
    <row r="8" ht="15.75">
      <c r="C8" s="2"/>
    </row>
    <row r="9" spans="1:13" ht="18">
      <c r="A9" s="236" t="s">
        <v>427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76"/>
      <c r="M9" s="76"/>
    </row>
    <row r="10" ht="15.75">
      <c r="C10" s="2"/>
    </row>
    <row r="11" spans="1:11" ht="68.25" customHeight="1">
      <c r="A11" s="109" t="s">
        <v>335</v>
      </c>
      <c r="B11" s="110" t="s">
        <v>297</v>
      </c>
      <c r="C11" s="113" t="s">
        <v>296</v>
      </c>
      <c r="D11" s="110" t="s">
        <v>298</v>
      </c>
      <c r="E11" s="112" t="s">
        <v>5</v>
      </c>
      <c r="F11" s="111" t="s">
        <v>423</v>
      </c>
      <c r="G11" s="112" t="s">
        <v>10</v>
      </c>
      <c r="H11" s="111" t="s">
        <v>422</v>
      </c>
      <c r="I11" s="110" t="s">
        <v>424</v>
      </c>
      <c r="J11" s="110" t="s">
        <v>333</v>
      </c>
      <c r="K11" s="111" t="s">
        <v>300</v>
      </c>
    </row>
    <row r="12" spans="1:11" ht="15.75">
      <c r="A12" s="63">
        <v>43290</v>
      </c>
      <c r="B12" s="101">
        <v>1034</v>
      </c>
      <c r="C12" s="114" t="s">
        <v>11</v>
      </c>
      <c r="D12" s="8" t="s">
        <v>24</v>
      </c>
      <c r="E12" s="57">
        <v>1600</v>
      </c>
      <c r="F12" s="58">
        <v>180</v>
      </c>
      <c r="G12" s="58"/>
      <c r="H12" s="58">
        <v>130</v>
      </c>
      <c r="I12" s="58">
        <v>510</v>
      </c>
      <c r="J12" s="20">
        <v>0.29</v>
      </c>
      <c r="K12" s="20">
        <f>SUM(I12*J12)</f>
        <v>147.89999999999998</v>
      </c>
    </row>
    <row r="13" spans="1:11" ht="15.75">
      <c r="A13" s="63">
        <v>43257</v>
      </c>
      <c r="B13" s="101">
        <v>9022</v>
      </c>
      <c r="C13" s="114" t="s">
        <v>303</v>
      </c>
      <c r="D13" s="8" t="s">
        <v>52</v>
      </c>
      <c r="E13" s="57"/>
      <c r="F13" s="58">
        <v>0</v>
      </c>
      <c r="G13" s="57"/>
      <c r="H13" s="58">
        <v>0</v>
      </c>
      <c r="I13" s="58">
        <v>0</v>
      </c>
      <c r="J13" s="20">
        <v>65</v>
      </c>
      <c r="K13" s="20">
        <f aca="true" t="shared" si="0" ref="K13:K28">SUM(I13*J13)</f>
        <v>0</v>
      </c>
    </row>
    <row r="14" spans="1:11" ht="15.75">
      <c r="A14" s="63">
        <v>43287</v>
      </c>
      <c r="B14" s="101">
        <v>9370</v>
      </c>
      <c r="C14" s="115" t="s">
        <v>227</v>
      </c>
      <c r="D14" s="8" t="s">
        <v>19</v>
      </c>
      <c r="E14" s="57">
        <v>30</v>
      </c>
      <c r="F14" s="58">
        <v>303</v>
      </c>
      <c r="G14" s="57"/>
      <c r="H14" s="58">
        <v>223</v>
      </c>
      <c r="I14" s="58">
        <v>223</v>
      </c>
      <c r="J14" s="20">
        <v>13.04</v>
      </c>
      <c r="K14" s="20">
        <f t="shared" si="0"/>
        <v>2907.9199999999996</v>
      </c>
    </row>
    <row r="15" spans="1:11" ht="15.75">
      <c r="A15" s="63">
        <v>43406</v>
      </c>
      <c r="B15" s="101">
        <v>9740</v>
      </c>
      <c r="C15" s="116" t="s">
        <v>262</v>
      </c>
      <c r="D15" s="8" t="s">
        <v>23</v>
      </c>
      <c r="E15" s="57">
        <v>0</v>
      </c>
      <c r="F15" s="58">
        <v>0</v>
      </c>
      <c r="G15" s="57"/>
      <c r="H15" s="58">
        <v>0</v>
      </c>
      <c r="I15" s="58">
        <v>0</v>
      </c>
      <c r="J15" s="20">
        <v>500.5</v>
      </c>
      <c r="K15" s="20">
        <f t="shared" si="0"/>
        <v>0</v>
      </c>
    </row>
    <row r="16" spans="1:11" ht="15.75">
      <c r="A16" s="63">
        <v>43384</v>
      </c>
      <c r="B16" s="101">
        <v>1252</v>
      </c>
      <c r="C16" s="116" t="s">
        <v>12</v>
      </c>
      <c r="D16" s="8" t="s">
        <v>13</v>
      </c>
      <c r="E16" s="57">
        <v>100</v>
      </c>
      <c r="F16" s="58">
        <v>0</v>
      </c>
      <c r="G16" s="57"/>
      <c r="H16" s="58">
        <v>0</v>
      </c>
      <c r="I16" s="58">
        <v>0</v>
      </c>
      <c r="J16" s="20">
        <v>1.93</v>
      </c>
      <c r="K16" s="20">
        <f t="shared" si="0"/>
        <v>0</v>
      </c>
    </row>
    <row r="17" spans="1:11" ht="15.75">
      <c r="A17" s="63">
        <v>43130</v>
      </c>
      <c r="B17" s="101">
        <v>1042</v>
      </c>
      <c r="C17" s="116" t="s">
        <v>14</v>
      </c>
      <c r="D17" s="8" t="s">
        <v>24</v>
      </c>
      <c r="E17" s="57">
        <v>1500</v>
      </c>
      <c r="F17" s="58">
        <v>80</v>
      </c>
      <c r="G17" s="57"/>
      <c r="H17" s="58">
        <v>80</v>
      </c>
      <c r="I17" s="58">
        <v>80</v>
      </c>
      <c r="J17" s="20">
        <v>0.43</v>
      </c>
      <c r="K17" s="20">
        <f t="shared" si="0"/>
        <v>34.4</v>
      </c>
    </row>
    <row r="18" spans="1:11" ht="15.75">
      <c r="A18" s="63">
        <v>44138</v>
      </c>
      <c r="B18" s="101">
        <v>1577</v>
      </c>
      <c r="C18" s="116" t="s">
        <v>15</v>
      </c>
      <c r="D18" s="8" t="s">
        <v>24</v>
      </c>
      <c r="E18" s="57"/>
      <c r="F18" s="58">
        <v>70</v>
      </c>
      <c r="G18" s="57"/>
      <c r="H18" s="58">
        <v>70</v>
      </c>
      <c r="I18" s="58">
        <v>70</v>
      </c>
      <c r="J18" s="20">
        <v>0.71</v>
      </c>
      <c r="K18" s="20">
        <f t="shared" si="0"/>
        <v>49.699999999999996</v>
      </c>
    </row>
    <row r="19" spans="1:11" ht="15.75">
      <c r="A19" s="63">
        <v>43406</v>
      </c>
      <c r="B19" s="101">
        <v>1894</v>
      </c>
      <c r="C19" s="116" t="s">
        <v>15</v>
      </c>
      <c r="D19" s="8" t="s">
        <v>19</v>
      </c>
      <c r="E19" s="57">
        <v>600</v>
      </c>
      <c r="F19" s="58">
        <v>3750</v>
      </c>
      <c r="G19" s="57"/>
      <c r="H19" s="58">
        <v>5430</v>
      </c>
      <c r="I19" s="58">
        <v>3380</v>
      </c>
      <c r="J19" s="20">
        <v>5.28</v>
      </c>
      <c r="K19" s="20">
        <f t="shared" si="0"/>
        <v>17846.4</v>
      </c>
    </row>
    <row r="20" spans="1:11" ht="15.75">
      <c r="A20" s="63">
        <v>43214</v>
      </c>
      <c r="B20" s="101">
        <v>1347</v>
      </c>
      <c r="C20" s="116" t="s">
        <v>418</v>
      </c>
      <c r="D20" s="8" t="s">
        <v>19</v>
      </c>
      <c r="E20" s="57">
        <v>6</v>
      </c>
      <c r="F20" s="58">
        <v>140</v>
      </c>
      <c r="G20" s="57"/>
      <c r="H20" s="58">
        <v>85</v>
      </c>
      <c r="I20" s="58">
        <v>85</v>
      </c>
      <c r="J20" s="20">
        <v>198.5</v>
      </c>
      <c r="K20" s="20">
        <f t="shared" si="0"/>
        <v>16872.5</v>
      </c>
    </row>
    <row r="21" spans="1:11" ht="15.75">
      <c r="A21" s="63">
        <v>43406</v>
      </c>
      <c r="B21" s="101">
        <v>9057</v>
      </c>
      <c r="C21" s="117" t="s">
        <v>25</v>
      </c>
      <c r="D21" s="8" t="s">
        <v>19</v>
      </c>
      <c r="E21" s="57">
        <v>375</v>
      </c>
      <c r="F21" s="58">
        <v>220</v>
      </c>
      <c r="G21" s="57"/>
      <c r="H21" s="58">
        <v>205</v>
      </c>
      <c r="I21" s="58">
        <v>105</v>
      </c>
      <c r="J21" s="20">
        <v>1.88</v>
      </c>
      <c r="K21" s="20">
        <f t="shared" si="0"/>
        <v>197.39999999999998</v>
      </c>
    </row>
    <row r="22" spans="1:11" ht="15.75">
      <c r="A22" s="63">
        <v>44129</v>
      </c>
      <c r="B22" s="101">
        <v>6320</v>
      </c>
      <c r="C22" s="117" t="s">
        <v>397</v>
      </c>
      <c r="D22" s="8" t="s">
        <v>27</v>
      </c>
      <c r="E22" s="57"/>
      <c r="F22" s="58">
        <v>0</v>
      </c>
      <c r="G22" s="57"/>
      <c r="H22" s="58">
        <v>0</v>
      </c>
      <c r="I22" s="58">
        <v>0</v>
      </c>
      <c r="J22" s="20">
        <v>2.69</v>
      </c>
      <c r="K22" s="20">
        <f t="shared" si="0"/>
        <v>0</v>
      </c>
    </row>
    <row r="23" spans="1:11" ht="15.75">
      <c r="A23" s="63">
        <v>43287</v>
      </c>
      <c r="B23" s="101">
        <v>1891</v>
      </c>
      <c r="C23" s="118" t="s">
        <v>26</v>
      </c>
      <c r="D23" s="8" t="s">
        <v>19</v>
      </c>
      <c r="E23" s="57">
        <v>100</v>
      </c>
      <c r="F23" s="58">
        <v>623</v>
      </c>
      <c r="G23" s="57"/>
      <c r="H23" s="58">
        <v>543</v>
      </c>
      <c r="I23" s="58">
        <v>839</v>
      </c>
      <c r="J23" s="20">
        <v>2.33</v>
      </c>
      <c r="K23" s="20">
        <f t="shared" si="0"/>
        <v>1954.8700000000001</v>
      </c>
    </row>
    <row r="24" spans="1:11" ht="15.75">
      <c r="A24" s="63">
        <v>43287</v>
      </c>
      <c r="B24" s="101">
        <v>9030</v>
      </c>
      <c r="C24" s="118" t="s">
        <v>16</v>
      </c>
      <c r="D24" s="8" t="s">
        <v>27</v>
      </c>
      <c r="E24" s="57">
        <v>248</v>
      </c>
      <c r="F24" s="58">
        <v>53</v>
      </c>
      <c r="G24" s="57"/>
      <c r="H24" s="58">
        <v>52</v>
      </c>
      <c r="I24" s="58">
        <v>52</v>
      </c>
      <c r="J24" s="20">
        <v>1620</v>
      </c>
      <c r="K24" s="20">
        <f t="shared" si="0"/>
        <v>84240</v>
      </c>
    </row>
    <row r="25" spans="1:11" ht="15.75">
      <c r="A25" s="63">
        <v>43427</v>
      </c>
      <c r="B25" s="101">
        <v>9130</v>
      </c>
      <c r="C25" s="117" t="s">
        <v>304</v>
      </c>
      <c r="D25" s="8" t="s">
        <v>19</v>
      </c>
      <c r="E25" s="57"/>
      <c r="F25" s="58">
        <v>591</v>
      </c>
      <c r="G25" s="57"/>
      <c r="H25" s="58">
        <v>441</v>
      </c>
      <c r="I25" s="58">
        <v>441</v>
      </c>
      <c r="J25" s="20">
        <v>14.38</v>
      </c>
      <c r="K25" s="20">
        <f t="shared" si="0"/>
        <v>6341.58</v>
      </c>
    </row>
    <row r="26" spans="1:11" ht="15.75">
      <c r="A26" s="63">
        <v>42853</v>
      </c>
      <c r="B26" s="101">
        <v>9131</v>
      </c>
      <c r="C26" s="117" t="s">
        <v>28</v>
      </c>
      <c r="D26" s="8" t="s">
        <v>13</v>
      </c>
      <c r="E26" s="57">
        <v>100</v>
      </c>
      <c r="F26" s="58">
        <v>0</v>
      </c>
      <c r="G26" s="57"/>
      <c r="H26" s="58">
        <v>0</v>
      </c>
      <c r="I26" s="58">
        <v>0</v>
      </c>
      <c r="J26" s="20">
        <v>3.36</v>
      </c>
      <c r="K26" s="20">
        <f t="shared" si="0"/>
        <v>0</v>
      </c>
    </row>
    <row r="27" spans="1:11" ht="15.75">
      <c r="A27" s="63">
        <v>42984</v>
      </c>
      <c r="B27" s="101">
        <v>9033</v>
      </c>
      <c r="C27" s="115" t="s">
        <v>29</v>
      </c>
      <c r="D27" s="8" t="s">
        <v>24</v>
      </c>
      <c r="E27" s="57">
        <v>1700</v>
      </c>
      <c r="F27" s="58">
        <v>0</v>
      </c>
      <c r="G27" s="57"/>
      <c r="H27" s="58">
        <v>0</v>
      </c>
      <c r="I27" s="58">
        <v>0</v>
      </c>
      <c r="J27" s="20">
        <v>0.14</v>
      </c>
      <c r="K27" s="20">
        <f t="shared" si="0"/>
        <v>0</v>
      </c>
    </row>
    <row r="28" spans="1:11" ht="15.75">
      <c r="A28" s="63">
        <v>43102</v>
      </c>
      <c r="B28" s="101">
        <v>1130</v>
      </c>
      <c r="C28" s="118" t="s">
        <v>31</v>
      </c>
      <c r="D28" s="8" t="s">
        <v>23</v>
      </c>
      <c r="E28" s="57">
        <v>750</v>
      </c>
      <c r="F28" s="58">
        <v>0</v>
      </c>
      <c r="G28" s="57"/>
      <c r="H28" s="58">
        <v>0</v>
      </c>
      <c r="I28" s="58">
        <v>0</v>
      </c>
      <c r="J28" s="20">
        <v>6.05</v>
      </c>
      <c r="K28" s="20">
        <f t="shared" si="0"/>
        <v>0</v>
      </c>
    </row>
    <row r="29" spans="1:11" ht="15.75">
      <c r="A29" s="63">
        <v>43095</v>
      </c>
      <c r="B29" s="101">
        <v>9484</v>
      </c>
      <c r="C29" s="118" t="s">
        <v>247</v>
      </c>
      <c r="D29" s="8" t="s">
        <v>13</v>
      </c>
      <c r="E29" s="57">
        <v>1900</v>
      </c>
      <c r="F29" s="58">
        <v>100</v>
      </c>
      <c r="G29" s="58"/>
      <c r="H29" s="58">
        <v>100</v>
      </c>
      <c r="I29" s="58">
        <v>100</v>
      </c>
      <c r="J29" s="20">
        <v>0.29</v>
      </c>
      <c r="K29" s="20">
        <f>SUM(I29*J29)</f>
        <v>28.999999999999996</v>
      </c>
    </row>
    <row r="30" spans="1:11" ht="15.75">
      <c r="A30" s="63">
        <v>43287</v>
      </c>
      <c r="B30" s="101">
        <v>1378</v>
      </c>
      <c r="C30" s="118" t="s">
        <v>32</v>
      </c>
      <c r="D30" s="8" t="s">
        <v>13</v>
      </c>
      <c r="E30" s="57">
        <v>1800</v>
      </c>
      <c r="F30" s="58">
        <v>60</v>
      </c>
      <c r="G30" s="57"/>
      <c r="H30" s="58">
        <v>60</v>
      </c>
      <c r="I30" s="58">
        <v>60</v>
      </c>
      <c r="J30" s="20">
        <v>0.26</v>
      </c>
      <c r="K30" s="20">
        <f>SUM(I30*J30)</f>
        <v>15.600000000000001</v>
      </c>
    </row>
    <row r="31" spans="1:11" ht="15.75">
      <c r="A31" s="63">
        <v>43287</v>
      </c>
      <c r="B31" s="101">
        <v>1030</v>
      </c>
      <c r="C31" s="118" t="s">
        <v>396</v>
      </c>
      <c r="D31" s="8" t="s">
        <v>19</v>
      </c>
      <c r="E31" s="57">
        <v>500</v>
      </c>
      <c r="F31" s="58">
        <v>126</v>
      </c>
      <c r="G31" s="57"/>
      <c r="H31" s="58">
        <v>126</v>
      </c>
      <c r="I31" s="58">
        <v>226</v>
      </c>
      <c r="J31" s="20">
        <v>4.78</v>
      </c>
      <c r="K31" s="20">
        <f>SUM(I31*J31)</f>
        <v>1080.28</v>
      </c>
    </row>
    <row r="32" spans="1:11" ht="15.75">
      <c r="A32" s="63">
        <v>43102</v>
      </c>
      <c r="B32" s="101">
        <v>9483</v>
      </c>
      <c r="C32" s="118" t="s">
        <v>33</v>
      </c>
      <c r="D32" s="8" t="s">
        <v>30</v>
      </c>
      <c r="E32" s="57">
        <v>1100</v>
      </c>
      <c r="F32" s="58">
        <v>80</v>
      </c>
      <c r="G32" s="57"/>
      <c r="H32" s="58">
        <v>50</v>
      </c>
      <c r="I32" s="58">
        <v>50</v>
      </c>
      <c r="J32" s="20">
        <v>1</v>
      </c>
      <c r="K32" s="20">
        <f>SUM(I32*J32)</f>
        <v>50</v>
      </c>
    </row>
    <row r="33" spans="1:11" ht="15.75">
      <c r="A33" s="65"/>
      <c r="B33" s="7"/>
      <c r="C33" s="72"/>
      <c r="D33" s="6"/>
      <c r="E33" s="53"/>
      <c r="F33" s="55"/>
      <c r="G33" s="53"/>
      <c r="H33" s="55"/>
      <c r="I33" s="55"/>
      <c r="J33" s="21"/>
      <c r="K33" s="21"/>
    </row>
    <row r="34" spans="1:11" ht="15.75">
      <c r="A34" s="65"/>
      <c r="B34" s="7"/>
      <c r="C34" s="72"/>
      <c r="D34" s="6"/>
      <c r="E34" s="53"/>
      <c r="F34" s="55"/>
      <c r="G34" s="53"/>
      <c r="H34" s="55"/>
      <c r="I34" s="55"/>
      <c r="J34" s="21"/>
      <c r="K34" s="21"/>
    </row>
    <row r="35" spans="1:11" ht="15.75">
      <c r="A35" s="65"/>
      <c r="B35" s="7"/>
      <c r="C35" s="72"/>
      <c r="D35" s="6"/>
      <c r="E35" s="53"/>
      <c r="F35" s="55"/>
      <c r="G35" s="53"/>
      <c r="H35" s="55"/>
      <c r="I35" s="55"/>
      <c r="J35" s="21"/>
      <c r="K35" s="21"/>
    </row>
    <row r="36" spans="1:11" ht="15.75">
      <c r="A36" s="65"/>
      <c r="B36" s="7"/>
      <c r="C36" s="72"/>
      <c r="D36" s="6"/>
      <c r="E36" s="53"/>
      <c r="F36" s="55"/>
      <c r="G36" s="53"/>
      <c r="H36" s="55"/>
      <c r="I36" s="55"/>
      <c r="J36" s="21"/>
      <c r="K36" s="21"/>
    </row>
    <row r="37" spans="1:11" ht="15.75">
      <c r="A37" s="65"/>
      <c r="B37" s="7"/>
      <c r="C37" s="72"/>
      <c r="D37" s="6"/>
      <c r="E37" s="53"/>
      <c r="F37" s="55"/>
      <c r="G37" s="53"/>
      <c r="H37" s="55"/>
      <c r="I37" s="55"/>
      <c r="J37" s="21"/>
      <c r="K37" s="21"/>
    </row>
    <row r="38" spans="1:11" ht="15.75">
      <c r="A38" s="65"/>
      <c r="B38" s="7"/>
      <c r="C38" s="72"/>
      <c r="D38" s="6"/>
      <c r="E38" s="53"/>
      <c r="F38" s="55"/>
      <c r="G38" s="53"/>
      <c r="H38" s="55"/>
      <c r="I38" s="55"/>
      <c r="J38" s="21"/>
      <c r="K38" s="21"/>
    </row>
    <row r="39" spans="1:11" ht="15.75">
      <c r="A39" s="65"/>
      <c r="B39" s="7"/>
      <c r="C39" s="72"/>
      <c r="D39" s="6"/>
      <c r="E39" s="53"/>
      <c r="F39" s="55"/>
      <c r="G39" s="53"/>
      <c r="H39" s="55"/>
      <c r="I39" s="55"/>
      <c r="J39" s="21"/>
      <c r="K39" s="21"/>
    </row>
    <row r="40" spans="1:11" ht="15.75">
      <c r="A40" s="65"/>
      <c r="B40" s="7"/>
      <c r="C40" s="72"/>
      <c r="D40" s="6"/>
      <c r="E40" s="53"/>
      <c r="F40" s="55"/>
      <c r="G40" s="53"/>
      <c r="H40" s="55"/>
      <c r="I40" s="55"/>
      <c r="J40" s="21"/>
      <c r="K40" s="21"/>
    </row>
    <row r="41" spans="2:13" ht="15.75">
      <c r="B41" s="7"/>
      <c r="C41" s="72"/>
      <c r="D41" s="6"/>
      <c r="E41" s="53"/>
      <c r="F41" s="65"/>
      <c r="G41" s="55"/>
      <c r="H41" s="55"/>
      <c r="I41" s="53"/>
      <c r="J41" s="55"/>
      <c r="K41" s="55"/>
      <c r="L41" s="21"/>
      <c r="M41" s="21"/>
    </row>
    <row r="42" spans="2:13" ht="15.75">
      <c r="B42" s="7"/>
      <c r="C42" s="72"/>
      <c r="D42" s="6"/>
      <c r="E42" s="53"/>
      <c r="F42" s="65"/>
      <c r="G42" s="55"/>
      <c r="H42" s="55"/>
      <c r="I42" s="53"/>
      <c r="J42" s="55"/>
      <c r="K42" s="55"/>
      <c r="L42" s="21"/>
      <c r="M42" s="21"/>
    </row>
    <row r="43" spans="2:13" ht="15.75">
      <c r="B43" s="7"/>
      <c r="C43" s="72"/>
      <c r="D43" s="6"/>
      <c r="E43" s="53"/>
      <c r="F43" s="65"/>
      <c r="G43" s="55"/>
      <c r="H43" s="55"/>
      <c r="I43" s="53"/>
      <c r="J43" s="55"/>
      <c r="K43" s="55"/>
      <c r="L43" s="21"/>
      <c r="M43" s="21"/>
    </row>
    <row r="44" spans="2:13" ht="15.75">
      <c r="B44" s="7"/>
      <c r="C44" s="72"/>
      <c r="D44" s="6"/>
      <c r="E44" s="53"/>
      <c r="F44" s="65"/>
      <c r="G44" s="55"/>
      <c r="H44" s="55"/>
      <c r="I44" s="53"/>
      <c r="J44" s="55"/>
      <c r="K44" s="55"/>
      <c r="L44" s="21"/>
      <c r="M44" s="21"/>
    </row>
    <row r="45" spans="2:13" ht="15.75">
      <c r="B45" s="7"/>
      <c r="C45" s="72"/>
      <c r="D45" s="6"/>
      <c r="E45" s="53"/>
      <c r="F45" s="65"/>
      <c r="G45" s="55"/>
      <c r="H45" s="55"/>
      <c r="I45" s="53"/>
      <c r="J45" s="55"/>
      <c r="K45" s="55"/>
      <c r="L45" s="21"/>
      <c r="M45" s="21"/>
    </row>
    <row r="46" spans="2:13" ht="15.75">
      <c r="B46" s="7"/>
      <c r="C46" s="72"/>
      <c r="D46" s="6"/>
      <c r="E46" s="53"/>
      <c r="F46" s="65"/>
      <c r="G46" s="55"/>
      <c r="H46" s="55"/>
      <c r="I46" s="53"/>
      <c r="J46" s="55"/>
      <c r="K46" s="55"/>
      <c r="L46" s="21"/>
      <c r="M46" s="21"/>
    </row>
    <row r="47" spans="2:13" ht="15.75">
      <c r="B47" s="7"/>
      <c r="C47" s="72"/>
      <c r="D47" s="6"/>
      <c r="E47" s="53"/>
      <c r="F47" s="65"/>
      <c r="G47" s="55"/>
      <c r="H47" s="55"/>
      <c r="I47" s="53"/>
      <c r="J47" s="55"/>
      <c r="K47" s="55"/>
      <c r="L47" s="21"/>
      <c r="M47" s="21"/>
    </row>
    <row r="48" spans="2:13" ht="15.75">
      <c r="B48" s="7"/>
      <c r="C48" s="72"/>
      <c r="D48" s="6"/>
      <c r="E48" s="53"/>
      <c r="F48" s="65"/>
      <c r="G48" s="55"/>
      <c r="H48" s="55"/>
      <c r="I48" s="53"/>
      <c r="J48" s="55"/>
      <c r="K48" s="55"/>
      <c r="L48" s="21"/>
      <c r="M48" s="21"/>
    </row>
    <row r="49" spans="2:13" ht="15.75">
      <c r="B49" s="7"/>
      <c r="C49" s="72"/>
      <c r="D49" s="6"/>
      <c r="E49" s="53"/>
      <c r="F49" s="65"/>
      <c r="G49" s="55"/>
      <c r="H49" s="55"/>
      <c r="I49" s="53"/>
      <c r="J49" s="55"/>
      <c r="K49" s="55"/>
      <c r="L49" s="21"/>
      <c r="M49" s="21"/>
    </row>
    <row r="50" spans="2:13" ht="15.75">
      <c r="B50" s="7"/>
      <c r="C50" s="72"/>
      <c r="D50" s="6"/>
      <c r="E50" s="53"/>
      <c r="F50" s="65"/>
      <c r="G50" s="55"/>
      <c r="H50" s="55"/>
      <c r="I50" s="53"/>
      <c r="J50" s="55"/>
      <c r="K50" s="55"/>
      <c r="L50" s="21"/>
      <c r="M50" s="21"/>
    </row>
    <row r="52" spans="1:12" ht="18.75">
      <c r="A52" s="237" t="s">
        <v>0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73"/>
    </row>
    <row r="53" spans="1:12" ht="20.25">
      <c r="A53" s="237" t="s">
        <v>261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74"/>
    </row>
    <row r="54" spans="1:13" ht="20.25">
      <c r="A54" s="237" t="s">
        <v>336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74"/>
      <c r="M54" s="74"/>
    </row>
    <row r="55" spans="1:12" ht="18.75">
      <c r="A55" s="238" t="s">
        <v>420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75"/>
    </row>
    <row r="56" ht="15.75">
      <c r="C56" s="2"/>
    </row>
    <row r="57" ht="15.75">
      <c r="C57" s="2"/>
    </row>
    <row r="58" spans="1:13" ht="18">
      <c r="A58" s="236" t="s">
        <v>425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76"/>
      <c r="M58" s="76"/>
    </row>
    <row r="59" ht="15.75">
      <c r="C59" s="2"/>
    </row>
    <row r="60" spans="3:10" ht="15.75">
      <c r="C60" s="2"/>
      <c r="J60" s="70"/>
    </row>
    <row r="61" spans="1:11" ht="64.5" customHeight="1">
      <c r="A61" s="109" t="s">
        <v>335</v>
      </c>
      <c r="B61" s="110" t="s">
        <v>297</v>
      </c>
      <c r="C61" s="113" t="s">
        <v>296</v>
      </c>
      <c r="D61" s="111" t="s">
        <v>298</v>
      </c>
      <c r="E61" s="112" t="s">
        <v>5</v>
      </c>
      <c r="F61" s="111" t="s">
        <v>423</v>
      </c>
      <c r="G61" s="112" t="s">
        <v>10</v>
      </c>
      <c r="H61" s="111" t="s">
        <v>422</v>
      </c>
      <c r="I61" s="110" t="s">
        <v>424</v>
      </c>
      <c r="J61" s="110" t="s">
        <v>333</v>
      </c>
      <c r="K61" s="111" t="s">
        <v>300</v>
      </c>
    </row>
    <row r="62" spans="1:11" ht="15.75">
      <c r="A62" s="63">
        <v>43287</v>
      </c>
      <c r="B62" s="101">
        <v>3292</v>
      </c>
      <c r="C62" s="118" t="s">
        <v>34</v>
      </c>
      <c r="D62" s="8" t="s">
        <v>19</v>
      </c>
      <c r="E62" s="57">
        <v>2300</v>
      </c>
      <c r="F62" s="58">
        <v>140</v>
      </c>
      <c r="G62" s="57"/>
      <c r="H62" s="58">
        <v>140</v>
      </c>
      <c r="I62" s="58">
        <v>130</v>
      </c>
      <c r="J62" s="20">
        <v>0.8</v>
      </c>
      <c r="K62" s="20">
        <f aca="true" t="shared" si="1" ref="K62:K79">SUM(I62*J62)</f>
        <v>104</v>
      </c>
    </row>
    <row r="63" spans="1:11" ht="15.75">
      <c r="A63" s="63">
        <v>43161</v>
      </c>
      <c r="B63" s="101">
        <v>10252</v>
      </c>
      <c r="C63" s="118" t="s">
        <v>248</v>
      </c>
      <c r="D63" s="8" t="s">
        <v>24</v>
      </c>
      <c r="E63" s="57">
        <v>300</v>
      </c>
      <c r="F63" s="58">
        <v>170</v>
      </c>
      <c r="G63" s="57"/>
      <c r="H63" s="58">
        <v>170</v>
      </c>
      <c r="I63" s="58">
        <v>140</v>
      </c>
      <c r="J63" s="20">
        <v>0.8</v>
      </c>
      <c r="K63" s="20">
        <f t="shared" si="1"/>
        <v>112</v>
      </c>
    </row>
    <row r="64" spans="1:11" ht="15.75">
      <c r="A64" s="63">
        <v>43430</v>
      </c>
      <c r="B64" s="101">
        <v>10388</v>
      </c>
      <c r="C64" s="118" t="s">
        <v>338</v>
      </c>
      <c r="D64" s="8" t="s">
        <v>19</v>
      </c>
      <c r="E64" s="57">
        <v>200</v>
      </c>
      <c r="F64" s="58">
        <v>360</v>
      </c>
      <c r="G64" s="57"/>
      <c r="H64" s="58">
        <v>315</v>
      </c>
      <c r="I64" s="58">
        <v>315</v>
      </c>
      <c r="J64" s="20">
        <v>34.2</v>
      </c>
      <c r="K64" s="20">
        <f t="shared" si="1"/>
        <v>10773</v>
      </c>
    </row>
    <row r="65" spans="1:11" ht="15.75">
      <c r="A65" s="63">
        <v>43317</v>
      </c>
      <c r="B65" s="101">
        <v>10339</v>
      </c>
      <c r="C65" s="118" t="s">
        <v>305</v>
      </c>
      <c r="D65" s="8" t="s">
        <v>24</v>
      </c>
      <c r="E65" s="57"/>
      <c r="F65" s="58">
        <v>0</v>
      </c>
      <c r="G65" s="57"/>
      <c r="H65" s="58">
        <v>0</v>
      </c>
      <c r="I65" s="58">
        <v>0</v>
      </c>
      <c r="J65" s="20">
        <v>0.77</v>
      </c>
      <c r="K65" s="20">
        <f t="shared" si="1"/>
        <v>0</v>
      </c>
    </row>
    <row r="66" spans="1:11" ht="15.75">
      <c r="A66" s="63">
        <v>43430</v>
      </c>
      <c r="B66" s="101">
        <v>0.009</v>
      </c>
      <c r="C66" s="118" t="s">
        <v>35</v>
      </c>
      <c r="D66" s="8" t="s">
        <v>13</v>
      </c>
      <c r="E66" s="57">
        <v>0</v>
      </c>
      <c r="F66" s="58">
        <v>484</v>
      </c>
      <c r="G66" s="57"/>
      <c r="H66" s="58">
        <v>184</v>
      </c>
      <c r="I66" s="58">
        <v>84</v>
      </c>
      <c r="J66" s="20">
        <v>0.55</v>
      </c>
      <c r="K66" s="20">
        <f t="shared" si="1"/>
        <v>46.2</v>
      </c>
    </row>
    <row r="67" spans="1:11" ht="15.75">
      <c r="A67" s="63">
        <v>43430</v>
      </c>
      <c r="B67" s="101">
        <v>515</v>
      </c>
      <c r="C67" s="118" t="s">
        <v>36</v>
      </c>
      <c r="D67" s="8" t="s">
        <v>13</v>
      </c>
      <c r="E67" s="57">
        <v>0</v>
      </c>
      <c r="F67" s="58">
        <v>1750</v>
      </c>
      <c r="G67" s="57"/>
      <c r="H67" s="58">
        <v>1750</v>
      </c>
      <c r="I67" s="58">
        <v>1550</v>
      </c>
      <c r="J67" s="20">
        <v>0.35</v>
      </c>
      <c r="K67" s="20">
        <f t="shared" si="1"/>
        <v>542.5</v>
      </c>
    </row>
    <row r="68" spans="1:11" ht="15.75">
      <c r="A68" s="63">
        <v>43095</v>
      </c>
      <c r="B68" s="101">
        <v>8207</v>
      </c>
      <c r="C68" s="118" t="s">
        <v>398</v>
      </c>
      <c r="D68" s="8" t="s">
        <v>13</v>
      </c>
      <c r="E68" s="57"/>
      <c r="F68" s="58">
        <v>100</v>
      </c>
      <c r="G68" s="57"/>
      <c r="H68" s="58">
        <v>100</v>
      </c>
      <c r="I68" s="58">
        <v>100</v>
      </c>
      <c r="J68" s="20">
        <v>1</v>
      </c>
      <c r="K68" s="20">
        <f t="shared" si="1"/>
        <v>100</v>
      </c>
    </row>
    <row r="69" spans="1:11" ht="15.75">
      <c r="A69" s="63">
        <v>43236</v>
      </c>
      <c r="B69" s="101">
        <v>9031</v>
      </c>
      <c r="C69" s="118" t="s">
        <v>233</v>
      </c>
      <c r="D69" s="8" t="s">
        <v>13</v>
      </c>
      <c r="E69" s="57">
        <v>700</v>
      </c>
      <c r="F69" s="58">
        <v>100</v>
      </c>
      <c r="G69" s="57"/>
      <c r="H69" s="58">
        <v>100</v>
      </c>
      <c r="I69" s="58">
        <v>100</v>
      </c>
      <c r="J69" s="20">
        <v>0.89</v>
      </c>
      <c r="K69" s="20">
        <f t="shared" si="1"/>
        <v>89</v>
      </c>
    </row>
    <row r="70" spans="1:11" ht="16.5" customHeight="1">
      <c r="A70" s="63">
        <v>43231</v>
      </c>
      <c r="B70" s="101">
        <v>1141</v>
      </c>
      <c r="C70" s="118" t="s">
        <v>409</v>
      </c>
      <c r="D70" s="8" t="s">
        <v>23</v>
      </c>
      <c r="E70" s="57">
        <v>500</v>
      </c>
      <c r="F70" s="58">
        <v>60</v>
      </c>
      <c r="G70" s="57"/>
      <c r="H70" s="58">
        <v>60</v>
      </c>
      <c r="I70" s="58">
        <v>60</v>
      </c>
      <c r="J70" s="20">
        <v>35.58</v>
      </c>
      <c r="K70" s="20">
        <f t="shared" si="1"/>
        <v>2134.7999999999997</v>
      </c>
    </row>
    <row r="71" spans="1:11" ht="16.5" customHeight="1">
      <c r="A71" s="63">
        <v>43287</v>
      </c>
      <c r="B71" s="101">
        <v>1147</v>
      </c>
      <c r="C71" s="118" t="s">
        <v>37</v>
      </c>
      <c r="D71" s="8" t="s">
        <v>19</v>
      </c>
      <c r="E71" s="57">
        <v>3500</v>
      </c>
      <c r="F71" s="58">
        <v>168</v>
      </c>
      <c r="G71" s="57"/>
      <c r="H71" s="58">
        <v>113</v>
      </c>
      <c r="I71" s="58">
        <v>163</v>
      </c>
      <c r="J71" s="20">
        <v>10.25</v>
      </c>
      <c r="K71" s="20">
        <f t="shared" si="1"/>
        <v>1670.75</v>
      </c>
    </row>
    <row r="72" spans="1:11" ht="15.75">
      <c r="A72" s="63">
        <v>43287</v>
      </c>
      <c r="B72" s="101">
        <v>1148</v>
      </c>
      <c r="C72" s="118" t="s">
        <v>306</v>
      </c>
      <c r="D72" s="8" t="s">
        <v>19</v>
      </c>
      <c r="E72" s="57"/>
      <c r="F72" s="58">
        <v>380</v>
      </c>
      <c r="G72" s="57"/>
      <c r="H72" s="58">
        <v>0</v>
      </c>
      <c r="I72" s="58">
        <v>0</v>
      </c>
      <c r="J72" s="20">
        <v>289.23</v>
      </c>
      <c r="K72" s="20">
        <f t="shared" si="1"/>
        <v>0</v>
      </c>
    </row>
    <row r="73" spans="1:11" ht="15.75">
      <c r="A73" s="63">
        <v>43287</v>
      </c>
      <c r="B73" s="101">
        <v>1151</v>
      </c>
      <c r="C73" s="118" t="s">
        <v>344</v>
      </c>
      <c r="D73" s="8" t="s">
        <v>23</v>
      </c>
      <c r="E73" s="57">
        <v>2093</v>
      </c>
      <c r="F73" s="58">
        <v>70</v>
      </c>
      <c r="G73" s="57"/>
      <c r="H73" s="58">
        <v>69</v>
      </c>
      <c r="I73" s="58">
        <v>69</v>
      </c>
      <c r="J73" s="20">
        <v>11.4</v>
      </c>
      <c r="K73" s="20">
        <f t="shared" si="1"/>
        <v>786.6</v>
      </c>
    </row>
    <row r="74" spans="1:11" ht="15.75">
      <c r="A74" s="63">
        <v>43102</v>
      </c>
      <c r="B74" s="101">
        <v>1152</v>
      </c>
      <c r="C74" s="118" t="s">
        <v>38</v>
      </c>
      <c r="D74" s="8" t="s">
        <v>24</v>
      </c>
      <c r="E74" s="57">
        <v>700</v>
      </c>
      <c r="F74" s="58">
        <v>0</v>
      </c>
      <c r="G74" s="57"/>
      <c r="H74" s="58">
        <v>0</v>
      </c>
      <c r="I74" s="58">
        <v>180</v>
      </c>
      <c r="J74" s="20">
        <v>1.2</v>
      </c>
      <c r="K74" s="20">
        <f t="shared" si="1"/>
        <v>216</v>
      </c>
    </row>
    <row r="75" spans="1:11" ht="15.75">
      <c r="A75" s="63">
        <v>43287</v>
      </c>
      <c r="B75" s="101">
        <v>9165</v>
      </c>
      <c r="C75" s="118" t="s">
        <v>39</v>
      </c>
      <c r="D75" s="8" t="s">
        <v>19</v>
      </c>
      <c r="E75" s="57">
        <v>4120</v>
      </c>
      <c r="F75" s="58">
        <v>180</v>
      </c>
      <c r="G75" s="57"/>
      <c r="H75" s="58">
        <v>70</v>
      </c>
      <c r="I75" s="58">
        <v>170</v>
      </c>
      <c r="J75" s="20">
        <v>99.22</v>
      </c>
      <c r="K75" s="20">
        <f t="shared" si="1"/>
        <v>16867.4</v>
      </c>
    </row>
    <row r="76" spans="1:11" ht="15.75">
      <c r="A76" s="63">
        <v>43264</v>
      </c>
      <c r="B76" s="101">
        <v>9166</v>
      </c>
      <c r="C76" s="119" t="s">
        <v>410</v>
      </c>
      <c r="D76" s="67" t="s">
        <v>13</v>
      </c>
      <c r="E76" s="57">
        <v>1140</v>
      </c>
      <c r="F76" s="59">
        <v>0</v>
      </c>
      <c r="G76" s="60"/>
      <c r="H76" s="59">
        <v>0</v>
      </c>
      <c r="I76" s="59">
        <v>150</v>
      </c>
      <c r="J76" s="51">
        <v>25</v>
      </c>
      <c r="K76" s="20">
        <f t="shared" si="1"/>
        <v>3750</v>
      </c>
    </row>
    <row r="77" spans="1:11" ht="15.75">
      <c r="A77" s="63">
        <v>43154</v>
      </c>
      <c r="B77" s="101">
        <v>9350</v>
      </c>
      <c r="C77" s="119" t="s">
        <v>235</v>
      </c>
      <c r="D77" s="67" t="s">
        <v>13</v>
      </c>
      <c r="E77" s="57">
        <v>700</v>
      </c>
      <c r="F77" s="59">
        <v>20</v>
      </c>
      <c r="G77" s="60"/>
      <c r="H77" s="59">
        <v>20</v>
      </c>
      <c r="I77" s="59">
        <v>220</v>
      </c>
      <c r="J77" s="51">
        <v>0.56</v>
      </c>
      <c r="K77" s="20">
        <f t="shared" si="1"/>
        <v>123.20000000000002</v>
      </c>
    </row>
    <row r="78" spans="1:11" ht="15.75">
      <c r="A78" s="63">
        <v>43287</v>
      </c>
      <c r="B78" s="101">
        <v>1861</v>
      </c>
      <c r="C78" s="118" t="s">
        <v>40</v>
      </c>
      <c r="D78" s="8" t="s">
        <v>19</v>
      </c>
      <c r="E78" s="57">
        <v>900</v>
      </c>
      <c r="F78" s="58">
        <v>85</v>
      </c>
      <c r="G78" s="57"/>
      <c r="H78" s="58">
        <v>85</v>
      </c>
      <c r="I78" s="58">
        <v>85</v>
      </c>
      <c r="J78" s="20">
        <v>12.64</v>
      </c>
      <c r="K78" s="20">
        <f t="shared" si="1"/>
        <v>1074.4</v>
      </c>
    </row>
    <row r="79" spans="1:11" ht="15.75">
      <c r="A79" s="63">
        <v>43395</v>
      </c>
      <c r="B79" s="101">
        <v>1000</v>
      </c>
      <c r="C79" s="118" t="s">
        <v>17</v>
      </c>
      <c r="D79" s="8" t="s">
        <v>19</v>
      </c>
      <c r="E79" s="57">
        <v>2550</v>
      </c>
      <c r="F79" s="58">
        <v>761</v>
      </c>
      <c r="G79" s="57"/>
      <c r="H79" s="58">
        <v>404</v>
      </c>
      <c r="I79" s="58">
        <v>1959</v>
      </c>
      <c r="J79" s="20">
        <v>24</v>
      </c>
      <c r="K79" s="20">
        <f t="shared" si="1"/>
        <v>47016</v>
      </c>
    </row>
    <row r="80" spans="1:11" ht="15.75">
      <c r="A80" s="65"/>
      <c r="B80" s="7"/>
      <c r="C80" s="72"/>
      <c r="D80" s="6"/>
      <c r="E80" s="53"/>
      <c r="F80" s="55"/>
      <c r="G80" s="53"/>
      <c r="H80" s="55"/>
      <c r="I80" s="55"/>
      <c r="J80" s="21"/>
      <c r="K80" s="21"/>
    </row>
    <row r="81" spans="1:11" ht="15.75">
      <c r="A81" s="65"/>
      <c r="B81" s="7"/>
      <c r="C81" s="72"/>
      <c r="D81" s="6"/>
      <c r="E81" s="53"/>
      <c r="F81" s="55"/>
      <c r="G81" s="53"/>
      <c r="H81" s="55"/>
      <c r="I81" s="55"/>
      <c r="J81" s="21"/>
      <c r="K81" s="21"/>
    </row>
    <row r="82" spans="1:11" ht="15.75">
      <c r="A82" s="65"/>
      <c r="B82" s="7"/>
      <c r="C82" s="72"/>
      <c r="D82" s="6"/>
      <c r="E82" s="53"/>
      <c r="F82" s="55"/>
      <c r="G82" s="53"/>
      <c r="H82" s="55"/>
      <c r="I82" s="55"/>
      <c r="J82" s="21"/>
      <c r="K82" s="21"/>
    </row>
    <row r="83" spans="1:11" ht="15.75">
      <c r="A83" s="65"/>
      <c r="B83" s="7"/>
      <c r="C83" s="72"/>
      <c r="D83" s="6"/>
      <c r="E83" s="53"/>
      <c r="F83" s="55"/>
      <c r="G83" s="53"/>
      <c r="H83" s="55"/>
      <c r="I83" s="55"/>
      <c r="J83" s="21"/>
      <c r="K83" s="21"/>
    </row>
    <row r="84" spans="1:11" ht="15.75">
      <c r="A84" s="65"/>
      <c r="B84" s="7"/>
      <c r="C84" s="72"/>
      <c r="D84" s="6"/>
      <c r="E84" s="53"/>
      <c r="F84" s="55"/>
      <c r="G84" s="53"/>
      <c r="H84" s="55"/>
      <c r="I84" s="55"/>
      <c r="J84" s="21"/>
      <c r="K84" s="21"/>
    </row>
    <row r="85" spans="1:11" ht="15.75">
      <c r="A85" s="65"/>
      <c r="B85" s="7"/>
      <c r="C85" s="72"/>
      <c r="D85" s="6"/>
      <c r="E85" s="53"/>
      <c r="F85" s="55"/>
      <c r="G85" s="53"/>
      <c r="H85" s="55"/>
      <c r="I85" s="55"/>
      <c r="J85" s="21"/>
      <c r="K85" s="21"/>
    </row>
    <row r="86" spans="1:11" ht="15.75">
      <c r="A86" s="65"/>
      <c r="B86" s="7"/>
      <c r="C86" s="72"/>
      <c r="D86" s="6"/>
      <c r="E86" s="53"/>
      <c r="F86" s="55"/>
      <c r="G86" s="53"/>
      <c r="H86" s="55"/>
      <c r="I86" s="55"/>
      <c r="J86" s="21"/>
      <c r="K86" s="21"/>
    </row>
    <row r="87" spans="1:11" ht="15.75">
      <c r="A87" s="65"/>
      <c r="B87" s="7"/>
      <c r="C87" s="72"/>
      <c r="D87" s="6"/>
      <c r="E87" s="53"/>
      <c r="F87" s="55"/>
      <c r="G87" s="53"/>
      <c r="H87" s="55"/>
      <c r="I87" s="55"/>
      <c r="J87" s="21"/>
      <c r="K87" s="21"/>
    </row>
    <row r="88" spans="1:11" ht="15.75">
      <c r="A88" s="65"/>
      <c r="B88" s="7"/>
      <c r="C88" s="72"/>
      <c r="D88" s="6"/>
      <c r="E88" s="53"/>
      <c r="F88" s="55"/>
      <c r="G88" s="53"/>
      <c r="H88" s="55"/>
      <c r="I88" s="55"/>
      <c r="J88" s="21"/>
      <c r="K88" s="21"/>
    </row>
    <row r="89" spans="1:11" ht="15.75">
      <c r="A89" s="65"/>
      <c r="B89" s="7"/>
      <c r="C89" s="72"/>
      <c r="D89" s="6"/>
      <c r="E89" s="53"/>
      <c r="F89" s="55"/>
      <c r="G89" s="53"/>
      <c r="H89" s="55"/>
      <c r="I89" s="55"/>
      <c r="J89" s="21"/>
      <c r="K89" s="21"/>
    </row>
    <row r="90" spans="1:11" ht="15.75">
      <c r="A90" s="65"/>
      <c r="B90" s="7"/>
      <c r="C90" s="72"/>
      <c r="D90" s="6"/>
      <c r="E90" s="53"/>
      <c r="F90" s="55"/>
      <c r="G90" s="53"/>
      <c r="H90" s="55"/>
      <c r="I90" s="55"/>
      <c r="J90" s="21"/>
      <c r="K90" s="21"/>
    </row>
    <row r="91" spans="1:11" ht="15.75">
      <c r="A91" s="65"/>
      <c r="B91" s="7"/>
      <c r="C91" s="72"/>
      <c r="D91" s="6"/>
      <c r="E91" s="53"/>
      <c r="F91" s="55"/>
      <c r="G91" s="53"/>
      <c r="H91" s="55"/>
      <c r="I91" s="55"/>
      <c r="J91" s="21"/>
      <c r="K91" s="21"/>
    </row>
    <row r="92" spans="1:11" ht="15.75">
      <c r="A92" s="65"/>
      <c r="B92" s="7"/>
      <c r="C92" s="72"/>
      <c r="D92" s="6"/>
      <c r="E92" s="53"/>
      <c r="F92" s="55"/>
      <c r="G92" s="53"/>
      <c r="H92" s="55"/>
      <c r="I92" s="55"/>
      <c r="J92" s="21"/>
      <c r="K92" s="21"/>
    </row>
    <row r="93" spans="1:11" ht="15.75">
      <c r="A93" s="65"/>
      <c r="B93" s="7"/>
      <c r="C93" s="72"/>
      <c r="D93" s="6"/>
      <c r="E93" s="53"/>
      <c r="F93" s="55"/>
      <c r="G93" s="53"/>
      <c r="H93" s="55"/>
      <c r="I93" s="55"/>
      <c r="J93" s="21"/>
      <c r="K93" s="21"/>
    </row>
    <row r="94" spans="1:11" ht="15.75">
      <c r="A94" s="65"/>
      <c r="B94" s="7"/>
      <c r="C94" s="72"/>
      <c r="D94" s="6"/>
      <c r="E94" s="53"/>
      <c r="F94" s="55"/>
      <c r="G94" s="53"/>
      <c r="H94" s="55"/>
      <c r="I94" s="55"/>
      <c r="J94" s="21"/>
      <c r="K94" s="21"/>
    </row>
    <row r="95" ht="15.75">
      <c r="C95" s="1"/>
    </row>
    <row r="96" spans="3:10" ht="18.75">
      <c r="C96" s="1"/>
      <c r="J96" s="69"/>
    </row>
    <row r="97" spans="1:12" ht="18.75">
      <c r="A97" s="237" t="s">
        <v>0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73"/>
    </row>
    <row r="98" spans="1:12" ht="20.25">
      <c r="A98" s="237" t="s">
        <v>261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74"/>
    </row>
    <row r="99" spans="1:13" ht="20.25">
      <c r="A99" s="237" t="s">
        <v>336</v>
      </c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74"/>
      <c r="M99" s="74"/>
    </row>
    <row r="100" spans="1:12" ht="18.75">
      <c r="A100" s="238" t="s">
        <v>420</v>
      </c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75"/>
    </row>
    <row r="101" ht="15.75">
      <c r="C101" s="2"/>
    </row>
    <row r="102" ht="15.75">
      <c r="C102" s="2"/>
    </row>
    <row r="103" spans="1:13" ht="18">
      <c r="A103" s="236" t="s">
        <v>425</v>
      </c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76"/>
      <c r="M103" s="76"/>
    </row>
    <row r="104" spans="3:10" ht="15.75" hidden="1">
      <c r="C104" s="2"/>
      <c r="J104" s="70"/>
    </row>
    <row r="105" spans="1:11" ht="65.25" customHeight="1">
      <c r="A105" s="109" t="s">
        <v>335</v>
      </c>
      <c r="B105" s="110" t="s">
        <v>297</v>
      </c>
      <c r="C105" s="113" t="s">
        <v>296</v>
      </c>
      <c r="D105" s="111" t="s">
        <v>298</v>
      </c>
      <c r="E105" s="112" t="s">
        <v>5</v>
      </c>
      <c r="F105" s="111" t="s">
        <v>423</v>
      </c>
      <c r="G105" s="112" t="s">
        <v>10</v>
      </c>
      <c r="H105" s="111" t="s">
        <v>422</v>
      </c>
      <c r="I105" s="110" t="s">
        <v>424</v>
      </c>
      <c r="J105" s="110" t="s">
        <v>333</v>
      </c>
      <c r="K105" s="111" t="s">
        <v>300</v>
      </c>
    </row>
    <row r="106" spans="1:11" ht="15.75">
      <c r="A106" s="63">
        <v>43182</v>
      </c>
      <c r="B106" s="101">
        <v>1639</v>
      </c>
      <c r="C106" s="118" t="s">
        <v>42</v>
      </c>
      <c r="D106" s="8" t="s">
        <v>19</v>
      </c>
      <c r="E106" s="57">
        <v>2300</v>
      </c>
      <c r="F106" s="58">
        <v>435</v>
      </c>
      <c r="G106" s="57"/>
      <c r="H106" s="58">
        <v>385</v>
      </c>
      <c r="I106" s="58">
        <v>335</v>
      </c>
      <c r="J106" s="20">
        <v>2.99</v>
      </c>
      <c r="K106" s="20">
        <f aca="true" t="shared" si="2" ref="K106:K124">SUM(I106*J106)</f>
        <v>1001.6500000000001</v>
      </c>
    </row>
    <row r="107" spans="1:11" ht="15.75">
      <c r="A107" s="63">
        <v>43287</v>
      </c>
      <c r="B107" s="101">
        <v>1876</v>
      </c>
      <c r="C107" s="120" t="s">
        <v>43</v>
      </c>
      <c r="D107" s="8" t="s">
        <v>19</v>
      </c>
      <c r="E107" s="57">
        <v>2340</v>
      </c>
      <c r="F107" s="58">
        <v>495</v>
      </c>
      <c r="G107" s="57"/>
      <c r="H107" s="58">
        <v>495</v>
      </c>
      <c r="I107" s="58">
        <v>470</v>
      </c>
      <c r="J107" s="20">
        <v>10.28</v>
      </c>
      <c r="K107" s="20">
        <f t="shared" si="2"/>
        <v>4831.599999999999</v>
      </c>
    </row>
    <row r="108" spans="1:11" ht="15.75">
      <c r="A108" s="63">
        <v>43287</v>
      </c>
      <c r="B108" s="101">
        <v>1803</v>
      </c>
      <c r="C108" s="118" t="s">
        <v>44</v>
      </c>
      <c r="D108" s="8" t="s">
        <v>19</v>
      </c>
      <c r="E108" s="57">
        <v>1311</v>
      </c>
      <c r="F108" s="58">
        <v>138</v>
      </c>
      <c r="G108" s="57"/>
      <c r="H108" s="58">
        <v>138</v>
      </c>
      <c r="I108" s="58">
        <v>138</v>
      </c>
      <c r="J108" s="20">
        <v>10.3</v>
      </c>
      <c r="K108" s="20">
        <f t="shared" si="2"/>
        <v>1421.4</v>
      </c>
    </row>
    <row r="109" spans="1:11" ht="15.75">
      <c r="A109" s="63">
        <v>43287</v>
      </c>
      <c r="B109" s="101">
        <v>1045</v>
      </c>
      <c r="C109" s="118" t="s">
        <v>45</v>
      </c>
      <c r="D109" s="8" t="s">
        <v>19</v>
      </c>
      <c r="E109" s="57">
        <v>2800</v>
      </c>
      <c r="F109" s="58">
        <v>0</v>
      </c>
      <c r="G109" s="57"/>
      <c r="H109" s="58">
        <v>60</v>
      </c>
      <c r="I109" s="58">
        <v>140</v>
      </c>
      <c r="J109" s="20">
        <v>0.56</v>
      </c>
      <c r="K109" s="20">
        <f t="shared" si="2"/>
        <v>78.4</v>
      </c>
    </row>
    <row r="110" spans="1:11" ht="15.75">
      <c r="A110" s="63">
        <v>43287</v>
      </c>
      <c r="B110" s="101">
        <v>1852</v>
      </c>
      <c r="C110" s="118" t="s">
        <v>399</v>
      </c>
      <c r="D110" s="8" t="s">
        <v>19</v>
      </c>
      <c r="E110" s="57">
        <v>4900</v>
      </c>
      <c r="F110" s="58">
        <v>2970</v>
      </c>
      <c r="G110" s="57"/>
      <c r="H110" s="58">
        <v>2550</v>
      </c>
      <c r="I110" s="58">
        <v>2430</v>
      </c>
      <c r="J110" s="20">
        <v>19.3</v>
      </c>
      <c r="K110" s="20">
        <f t="shared" si="2"/>
        <v>46899</v>
      </c>
    </row>
    <row r="111" spans="1:11" ht="15.75">
      <c r="A111" s="63">
        <v>43161</v>
      </c>
      <c r="B111" s="101">
        <v>1441</v>
      </c>
      <c r="C111" s="118" t="s">
        <v>46</v>
      </c>
      <c r="D111" s="8" t="s">
        <v>13</v>
      </c>
      <c r="E111" s="57">
        <v>400</v>
      </c>
      <c r="F111" s="58">
        <v>30</v>
      </c>
      <c r="G111" s="57"/>
      <c r="H111" s="58">
        <v>30</v>
      </c>
      <c r="I111" s="58">
        <v>30</v>
      </c>
      <c r="J111" s="20">
        <v>0.53</v>
      </c>
      <c r="K111" s="20">
        <f t="shared" si="2"/>
        <v>15.9</v>
      </c>
    </row>
    <row r="112" spans="1:11" ht="15.75">
      <c r="A112" s="63">
        <v>43132</v>
      </c>
      <c r="B112" s="101">
        <v>1442</v>
      </c>
      <c r="C112" s="119" t="s">
        <v>47</v>
      </c>
      <c r="D112" s="8" t="s">
        <v>19</v>
      </c>
      <c r="E112" s="57">
        <v>300</v>
      </c>
      <c r="F112" s="58">
        <v>14</v>
      </c>
      <c r="G112" s="57"/>
      <c r="H112" s="58">
        <v>14</v>
      </c>
      <c r="I112" s="58">
        <v>14</v>
      </c>
      <c r="J112" s="20">
        <v>16.5</v>
      </c>
      <c r="K112" s="20">
        <f t="shared" si="2"/>
        <v>231</v>
      </c>
    </row>
    <row r="113" spans="1:11" ht="15.75">
      <c r="A113" s="63">
        <v>43203</v>
      </c>
      <c r="B113" s="101">
        <v>1444</v>
      </c>
      <c r="C113" s="118" t="s">
        <v>48</v>
      </c>
      <c r="D113" s="8" t="s">
        <v>19</v>
      </c>
      <c r="E113" s="57">
        <v>1400</v>
      </c>
      <c r="F113" s="58">
        <v>660</v>
      </c>
      <c r="G113" s="57"/>
      <c r="H113" s="58">
        <v>630</v>
      </c>
      <c r="I113" s="58">
        <v>570</v>
      </c>
      <c r="J113" s="20">
        <v>19</v>
      </c>
      <c r="K113" s="20">
        <f t="shared" si="2"/>
        <v>10830</v>
      </c>
    </row>
    <row r="114" spans="1:11" ht="15.75">
      <c r="A114" s="63">
        <v>43203</v>
      </c>
      <c r="B114" s="101">
        <v>1443</v>
      </c>
      <c r="C114" s="118" t="s">
        <v>307</v>
      </c>
      <c r="D114" s="8" t="s">
        <v>24</v>
      </c>
      <c r="E114" s="57"/>
      <c r="F114" s="58">
        <v>10</v>
      </c>
      <c r="G114" s="57"/>
      <c r="H114" s="58">
        <v>0</v>
      </c>
      <c r="I114" s="58">
        <v>0</v>
      </c>
      <c r="J114" s="20">
        <v>12.5</v>
      </c>
      <c r="K114" s="20">
        <f t="shared" si="2"/>
        <v>0</v>
      </c>
    </row>
    <row r="115" spans="1:11" ht="15.75">
      <c r="A115" s="63">
        <v>43215</v>
      </c>
      <c r="B115" s="101">
        <v>1446</v>
      </c>
      <c r="C115" s="118" t="s">
        <v>49</v>
      </c>
      <c r="D115" s="8" t="s">
        <v>19</v>
      </c>
      <c r="E115" s="57">
        <v>170</v>
      </c>
      <c r="F115" s="58">
        <v>0</v>
      </c>
      <c r="G115" s="57"/>
      <c r="H115" s="58">
        <v>0</v>
      </c>
      <c r="I115" s="58">
        <v>0</v>
      </c>
      <c r="J115" s="20">
        <v>205.2</v>
      </c>
      <c r="K115" s="20">
        <f t="shared" si="2"/>
        <v>0</v>
      </c>
    </row>
    <row r="116" spans="1:11" ht="15.75">
      <c r="A116" s="64">
        <v>43287</v>
      </c>
      <c r="B116" s="102">
        <v>1444</v>
      </c>
      <c r="C116" s="115" t="s">
        <v>347</v>
      </c>
      <c r="D116" s="61" t="s">
        <v>19</v>
      </c>
      <c r="E116" s="58">
        <v>147</v>
      </c>
      <c r="F116" s="58">
        <v>23</v>
      </c>
      <c r="G116" s="58"/>
      <c r="H116" s="58">
        <v>73</v>
      </c>
      <c r="I116" s="58">
        <v>73</v>
      </c>
      <c r="J116" s="50">
        <v>22.8</v>
      </c>
      <c r="K116" s="20">
        <f t="shared" si="2"/>
        <v>1664.4</v>
      </c>
    </row>
    <row r="117" spans="1:11" ht="15.75">
      <c r="A117" s="63">
        <v>43132</v>
      </c>
      <c r="B117" s="101">
        <v>1961</v>
      </c>
      <c r="C117" s="118" t="s">
        <v>50</v>
      </c>
      <c r="D117" s="8" t="s">
        <v>19</v>
      </c>
      <c r="E117" s="57">
        <v>263</v>
      </c>
      <c r="F117" s="58">
        <v>0</v>
      </c>
      <c r="G117" s="57"/>
      <c r="H117" s="58">
        <v>100</v>
      </c>
      <c r="I117" s="58">
        <v>90</v>
      </c>
      <c r="J117" s="20">
        <v>39.6</v>
      </c>
      <c r="K117" s="20">
        <f t="shared" si="2"/>
        <v>3564</v>
      </c>
    </row>
    <row r="118" spans="1:11" ht="15.75">
      <c r="A118" s="63">
        <v>44076</v>
      </c>
      <c r="B118" s="101">
        <v>1434</v>
      </c>
      <c r="C118" s="118" t="s">
        <v>400</v>
      </c>
      <c r="D118" s="8" t="s">
        <v>24</v>
      </c>
      <c r="E118" s="57"/>
      <c r="F118" s="58">
        <v>0</v>
      </c>
      <c r="G118" s="57"/>
      <c r="H118" s="58">
        <v>0</v>
      </c>
      <c r="I118" s="58">
        <v>0</v>
      </c>
      <c r="J118" s="20">
        <v>0.46</v>
      </c>
      <c r="K118" s="20">
        <f t="shared" si="2"/>
        <v>0</v>
      </c>
    </row>
    <row r="119" spans="1:11" ht="15.75">
      <c r="A119" s="63">
        <v>43221</v>
      </c>
      <c r="B119" s="101">
        <v>1435</v>
      </c>
      <c r="C119" s="118" t="s">
        <v>51</v>
      </c>
      <c r="D119" s="8" t="s">
        <v>24</v>
      </c>
      <c r="E119" s="57">
        <v>800</v>
      </c>
      <c r="F119" s="58">
        <v>200</v>
      </c>
      <c r="G119" s="57"/>
      <c r="H119" s="58">
        <v>200</v>
      </c>
      <c r="I119" s="58">
        <v>200</v>
      </c>
      <c r="J119" s="20">
        <v>0.5</v>
      </c>
      <c r="K119" s="20">
        <f t="shared" si="2"/>
        <v>100</v>
      </c>
    </row>
    <row r="120" spans="1:11" ht="15.75">
      <c r="A120" s="63">
        <v>42983</v>
      </c>
      <c r="B120" s="101">
        <v>1480</v>
      </c>
      <c r="C120" s="118" t="s">
        <v>249</v>
      </c>
      <c r="D120" s="8" t="s">
        <v>27</v>
      </c>
      <c r="E120" s="57">
        <v>66</v>
      </c>
      <c r="F120" s="58">
        <v>0</v>
      </c>
      <c r="G120" s="57"/>
      <c r="H120" s="58">
        <v>0</v>
      </c>
      <c r="I120" s="58">
        <v>0</v>
      </c>
      <c r="J120" s="20">
        <v>246</v>
      </c>
      <c r="K120" s="20">
        <f t="shared" si="2"/>
        <v>0</v>
      </c>
    </row>
    <row r="121" spans="1:11" ht="15.75">
      <c r="A121" s="63">
        <v>43424</v>
      </c>
      <c r="B121" s="101">
        <v>9754</v>
      </c>
      <c r="C121" s="118" t="s">
        <v>236</v>
      </c>
      <c r="D121" s="8" t="s">
        <v>23</v>
      </c>
      <c r="E121" s="57">
        <v>1700</v>
      </c>
      <c r="F121" s="58">
        <v>440</v>
      </c>
      <c r="G121" s="57"/>
      <c r="H121" s="58">
        <v>70</v>
      </c>
      <c r="I121" s="58">
        <v>160</v>
      </c>
      <c r="J121" s="20">
        <v>83.6</v>
      </c>
      <c r="K121" s="20">
        <f t="shared" si="2"/>
        <v>13376</v>
      </c>
    </row>
    <row r="122" spans="1:11" ht="15.75">
      <c r="A122" s="63">
        <v>43774</v>
      </c>
      <c r="B122" s="101">
        <v>9756</v>
      </c>
      <c r="C122" s="118" t="s">
        <v>348</v>
      </c>
      <c r="D122" s="8" t="s">
        <v>23</v>
      </c>
      <c r="E122" s="57"/>
      <c r="F122" s="58">
        <v>0</v>
      </c>
      <c r="G122" s="57"/>
      <c r="H122" s="58">
        <v>0</v>
      </c>
      <c r="I122" s="58">
        <v>0</v>
      </c>
      <c r="J122" s="20">
        <v>22.48</v>
      </c>
      <c r="K122" s="20">
        <f t="shared" si="2"/>
        <v>0</v>
      </c>
    </row>
    <row r="123" spans="1:11" ht="15.75">
      <c r="A123" s="63">
        <v>42951</v>
      </c>
      <c r="B123" s="101">
        <v>9172</v>
      </c>
      <c r="C123" s="118" t="s">
        <v>137</v>
      </c>
      <c r="D123" s="8" t="s">
        <v>13</v>
      </c>
      <c r="E123" s="57">
        <v>200</v>
      </c>
      <c r="F123" s="58">
        <v>0</v>
      </c>
      <c r="G123" s="57"/>
      <c r="H123" s="58">
        <v>0</v>
      </c>
      <c r="I123" s="58">
        <v>0</v>
      </c>
      <c r="J123" s="20">
        <v>1.97</v>
      </c>
      <c r="K123" s="20">
        <f t="shared" si="2"/>
        <v>0</v>
      </c>
    </row>
    <row r="124" spans="1:11" ht="15.75">
      <c r="A124" s="63">
        <v>44358</v>
      </c>
      <c r="B124" s="101">
        <v>9170</v>
      </c>
      <c r="C124" s="118" t="s">
        <v>417</v>
      </c>
      <c r="D124" s="8" t="s">
        <v>86</v>
      </c>
      <c r="E124" s="57">
        <v>13</v>
      </c>
      <c r="F124" s="58">
        <v>0</v>
      </c>
      <c r="G124" s="57"/>
      <c r="H124" s="58">
        <v>0</v>
      </c>
      <c r="I124" s="58">
        <v>0</v>
      </c>
      <c r="J124" s="20">
        <v>112.1</v>
      </c>
      <c r="K124" s="20">
        <f t="shared" si="2"/>
        <v>0</v>
      </c>
    </row>
    <row r="125" spans="1:11" ht="15.75">
      <c r="A125" s="63">
        <v>43254</v>
      </c>
      <c r="B125" s="101">
        <v>9173</v>
      </c>
      <c r="C125" s="121" t="s">
        <v>53</v>
      </c>
      <c r="D125" s="8" t="s">
        <v>23</v>
      </c>
      <c r="F125" s="58">
        <v>0</v>
      </c>
      <c r="H125" s="58">
        <v>0</v>
      </c>
      <c r="I125" s="58">
        <v>0</v>
      </c>
      <c r="J125" s="20">
        <v>2731.2</v>
      </c>
      <c r="K125" s="20">
        <f>SUM(I125*J125)</f>
        <v>0</v>
      </c>
    </row>
    <row r="126" spans="5:7" ht="15.75">
      <c r="E126" s="53"/>
      <c r="G126" s="53"/>
    </row>
    <row r="127" spans="1:11" ht="15.75">
      <c r="A127" s="65"/>
      <c r="B127" s="7"/>
      <c r="C127" s="72"/>
      <c r="D127" s="6"/>
      <c r="E127" s="53"/>
      <c r="F127" s="55"/>
      <c r="G127" s="53"/>
      <c r="H127" s="55"/>
      <c r="I127" s="55"/>
      <c r="J127" s="21"/>
      <c r="K127" s="21"/>
    </row>
    <row r="128" spans="1:11" ht="15.75">
      <c r="A128" s="65"/>
      <c r="B128" s="7"/>
      <c r="C128" s="72"/>
      <c r="D128" s="6"/>
      <c r="E128" s="53"/>
      <c r="F128" s="55"/>
      <c r="G128" s="53"/>
      <c r="H128" s="55"/>
      <c r="I128" s="55"/>
      <c r="J128" s="21"/>
      <c r="K128" s="21"/>
    </row>
    <row r="129" spans="1:11" ht="15.75">
      <c r="A129" s="65"/>
      <c r="B129" s="7"/>
      <c r="C129" s="72"/>
      <c r="D129" s="6"/>
      <c r="E129" s="53"/>
      <c r="F129" s="55"/>
      <c r="G129" s="53"/>
      <c r="H129" s="55"/>
      <c r="I129" s="55"/>
      <c r="J129" s="21"/>
      <c r="K129" s="21"/>
    </row>
    <row r="130" spans="1:11" ht="15.75">
      <c r="A130" s="65"/>
      <c r="B130" s="7"/>
      <c r="C130" s="72"/>
      <c r="D130" s="6"/>
      <c r="E130" s="53"/>
      <c r="F130" s="55"/>
      <c r="G130" s="53"/>
      <c r="H130" s="55"/>
      <c r="I130" s="55"/>
      <c r="J130" s="21"/>
      <c r="K130" s="21"/>
    </row>
    <row r="131" spans="1:11" ht="15.75">
      <c r="A131" s="65"/>
      <c r="B131" s="7"/>
      <c r="C131" s="72"/>
      <c r="D131" s="6"/>
      <c r="E131" s="53"/>
      <c r="F131" s="55"/>
      <c r="G131" s="53"/>
      <c r="H131" s="55"/>
      <c r="I131" s="55"/>
      <c r="J131" s="21"/>
      <c r="K131" s="21"/>
    </row>
    <row r="132" spans="1:11" ht="16.5" customHeight="1">
      <c r="A132" s="65"/>
      <c r="B132" s="7"/>
      <c r="C132" s="72"/>
      <c r="D132" s="6"/>
      <c r="E132" s="53"/>
      <c r="F132" s="55"/>
      <c r="G132" s="53"/>
      <c r="H132" s="55"/>
      <c r="I132" s="55"/>
      <c r="J132" s="21"/>
      <c r="K132" s="21"/>
    </row>
    <row r="133" spans="1:11" ht="16.5" customHeight="1">
      <c r="A133" s="65"/>
      <c r="B133" s="7"/>
      <c r="C133" s="72"/>
      <c r="D133" s="6"/>
      <c r="E133" s="53"/>
      <c r="F133" s="55"/>
      <c r="G133" s="53"/>
      <c r="H133" s="55"/>
      <c r="I133" s="55"/>
      <c r="J133" s="21"/>
      <c r="K133" s="21"/>
    </row>
    <row r="134" spans="1:11" ht="16.5" customHeight="1">
      <c r="A134" s="65"/>
      <c r="B134" s="7"/>
      <c r="C134" s="72"/>
      <c r="D134" s="6"/>
      <c r="E134" s="53"/>
      <c r="F134" s="55"/>
      <c r="G134" s="53"/>
      <c r="H134" s="55"/>
      <c r="I134" s="55"/>
      <c r="J134" s="21"/>
      <c r="K134" s="21"/>
    </row>
    <row r="135" spans="1:11" ht="15.75">
      <c r="A135" s="65"/>
      <c r="B135" s="7"/>
      <c r="C135" s="72"/>
      <c r="D135" s="6"/>
      <c r="E135" s="53"/>
      <c r="F135" s="55"/>
      <c r="G135" s="53"/>
      <c r="H135" s="55"/>
      <c r="I135" s="55"/>
      <c r="J135" s="21"/>
      <c r="K135" s="21"/>
    </row>
    <row r="136" spans="1:11" ht="15.75">
      <c r="A136" s="65"/>
      <c r="B136" s="7"/>
      <c r="C136" s="72"/>
      <c r="D136" s="6"/>
      <c r="E136" s="53"/>
      <c r="F136" s="55"/>
      <c r="G136" s="53"/>
      <c r="H136" s="55"/>
      <c r="I136" s="55"/>
      <c r="J136" s="21"/>
      <c r="K136" s="21"/>
    </row>
    <row r="137" spans="3:10" ht="18.75">
      <c r="C137" s="1"/>
      <c r="J137" s="69"/>
    </row>
    <row r="143" ht="18.75">
      <c r="L143" s="73"/>
    </row>
    <row r="144" ht="20.25">
      <c r="L144" s="74"/>
    </row>
    <row r="145" spans="1:13" ht="20.25">
      <c r="A145" s="237" t="s">
        <v>0</v>
      </c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74"/>
      <c r="M145" s="74"/>
    </row>
    <row r="146" spans="1:12" ht="18.75">
      <c r="A146" s="237" t="s">
        <v>261</v>
      </c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75"/>
    </row>
    <row r="147" spans="1:11" ht="18.75">
      <c r="A147" s="237" t="s">
        <v>336</v>
      </c>
      <c r="B147" s="237"/>
      <c r="C147" s="237"/>
      <c r="D147" s="237"/>
      <c r="E147" s="237"/>
      <c r="F147" s="237"/>
      <c r="G147" s="237"/>
      <c r="H147" s="237"/>
      <c r="I147" s="237"/>
      <c r="J147" s="237"/>
      <c r="K147" s="237"/>
    </row>
    <row r="148" spans="1:11" ht="18.75">
      <c r="A148" s="238" t="s">
        <v>420</v>
      </c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</row>
    <row r="149" spans="3:13" ht="18">
      <c r="C149" s="2"/>
      <c r="L149" s="76"/>
      <c r="M149" s="76"/>
    </row>
    <row r="150" ht="15.75" customHeight="1">
      <c r="C150" s="2"/>
    </row>
    <row r="151" spans="1:11" ht="18">
      <c r="A151" s="236" t="s">
        <v>425</v>
      </c>
      <c r="B151" s="236"/>
      <c r="C151" s="236"/>
      <c r="D151" s="236"/>
      <c r="E151" s="236"/>
      <c r="F151" s="236"/>
      <c r="G151" s="236"/>
      <c r="H151" s="236"/>
      <c r="I151" s="236"/>
      <c r="J151" s="236"/>
      <c r="K151" s="236"/>
    </row>
    <row r="152" spans="1:11" ht="4.5" customHeight="1">
      <c r="A152" s="235"/>
      <c r="B152" s="235"/>
      <c r="C152" s="235"/>
      <c r="D152" s="235"/>
      <c r="E152" s="69"/>
      <c r="F152" s="69"/>
      <c r="G152" s="69"/>
      <c r="H152" s="69"/>
      <c r="I152" s="69"/>
      <c r="J152" s="69"/>
      <c r="K152" s="69"/>
    </row>
    <row r="153" spans="1:11" ht="63">
      <c r="A153" s="109" t="s">
        <v>335</v>
      </c>
      <c r="B153" s="110" t="s">
        <v>297</v>
      </c>
      <c r="C153" s="113" t="s">
        <v>296</v>
      </c>
      <c r="D153" s="111" t="s">
        <v>298</v>
      </c>
      <c r="E153" s="58">
        <v>2110</v>
      </c>
      <c r="F153" s="111" t="s">
        <v>423</v>
      </c>
      <c r="G153" s="58"/>
      <c r="H153" s="111" t="s">
        <v>422</v>
      </c>
      <c r="I153" s="110" t="s">
        <v>426</v>
      </c>
      <c r="J153" s="110" t="s">
        <v>333</v>
      </c>
      <c r="K153" s="111" t="s">
        <v>300</v>
      </c>
    </row>
    <row r="154" spans="1:11" ht="15.75">
      <c r="A154" s="64">
        <v>43287</v>
      </c>
      <c r="B154" s="102">
        <v>1108</v>
      </c>
      <c r="C154" s="115" t="s">
        <v>18</v>
      </c>
      <c r="D154" s="61" t="s">
        <v>19</v>
      </c>
      <c r="E154" s="58"/>
      <c r="F154" s="58">
        <v>80</v>
      </c>
      <c r="G154" s="58"/>
      <c r="H154" s="58">
        <v>80</v>
      </c>
      <c r="I154" s="58">
        <v>70</v>
      </c>
      <c r="J154" s="50">
        <v>23.21</v>
      </c>
      <c r="K154" s="20">
        <f aca="true" t="shared" si="3" ref="K154:K168">SUM(I154*J154)</f>
        <v>1624.7</v>
      </c>
    </row>
    <row r="155" spans="1:11" s="27" customFormat="1" ht="15.75">
      <c r="A155" s="64">
        <v>44054</v>
      </c>
      <c r="B155" s="102">
        <v>1296</v>
      </c>
      <c r="C155" s="114" t="s">
        <v>401</v>
      </c>
      <c r="D155" s="61" t="s">
        <v>19</v>
      </c>
      <c r="E155" s="58">
        <v>600</v>
      </c>
      <c r="F155" s="58">
        <v>56</v>
      </c>
      <c r="G155" s="58"/>
      <c r="H155" s="58">
        <v>49</v>
      </c>
      <c r="I155" s="58">
        <v>89</v>
      </c>
      <c r="J155" s="50">
        <v>18.34</v>
      </c>
      <c r="K155" s="20">
        <f t="shared" si="3"/>
        <v>1632.26</v>
      </c>
    </row>
    <row r="156" spans="1:11" ht="15.75">
      <c r="A156" s="64">
        <v>43424</v>
      </c>
      <c r="B156" s="102">
        <v>1008</v>
      </c>
      <c r="C156" s="114" t="s">
        <v>365</v>
      </c>
      <c r="D156" s="61" t="s">
        <v>19</v>
      </c>
      <c r="E156" s="58">
        <v>201</v>
      </c>
      <c r="F156" s="58">
        <v>199</v>
      </c>
      <c r="G156" s="58"/>
      <c r="H156" s="58">
        <v>289</v>
      </c>
      <c r="I156" s="58">
        <v>289</v>
      </c>
      <c r="J156" s="50">
        <v>11</v>
      </c>
      <c r="K156" s="20">
        <f t="shared" si="3"/>
        <v>3179</v>
      </c>
    </row>
    <row r="157" spans="1:11" s="27" customFormat="1" ht="15.75">
      <c r="A157" s="63">
        <v>43161</v>
      </c>
      <c r="B157" s="102">
        <v>1257</v>
      </c>
      <c r="C157" s="115" t="s">
        <v>263</v>
      </c>
      <c r="D157" s="61" t="s">
        <v>27</v>
      </c>
      <c r="E157" s="58">
        <v>14000</v>
      </c>
      <c r="F157" s="58">
        <v>29</v>
      </c>
      <c r="G157" s="58"/>
      <c r="H157" s="58">
        <v>29</v>
      </c>
      <c r="I157" s="58">
        <v>29</v>
      </c>
      <c r="J157" s="50">
        <v>80.4</v>
      </c>
      <c r="K157" s="20">
        <f t="shared" si="3"/>
        <v>2331.6000000000004</v>
      </c>
    </row>
    <row r="158" spans="1:11" s="27" customFormat="1" ht="15.75">
      <c r="A158" s="63">
        <v>43161</v>
      </c>
      <c r="B158" s="102">
        <v>1573</v>
      </c>
      <c r="C158" s="115" t="s">
        <v>136</v>
      </c>
      <c r="D158" s="61" t="s">
        <v>19</v>
      </c>
      <c r="E158" s="58"/>
      <c r="F158" s="58">
        <v>270</v>
      </c>
      <c r="G158" s="58"/>
      <c r="H158" s="58">
        <v>140</v>
      </c>
      <c r="I158" s="58">
        <v>120</v>
      </c>
      <c r="J158" s="50">
        <v>1.81</v>
      </c>
      <c r="K158" s="20">
        <f t="shared" si="3"/>
        <v>217.20000000000002</v>
      </c>
    </row>
    <row r="159" spans="1:11" ht="15.75">
      <c r="A159" s="63">
        <v>44109</v>
      </c>
      <c r="B159" s="102">
        <v>1574</v>
      </c>
      <c r="C159" s="230" t="s">
        <v>402</v>
      </c>
      <c r="D159" s="61" t="s">
        <v>13</v>
      </c>
      <c r="E159" s="57">
        <v>152</v>
      </c>
      <c r="F159" s="58">
        <v>0</v>
      </c>
      <c r="G159" s="57"/>
      <c r="H159" s="58">
        <v>0</v>
      </c>
      <c r="I159" s="58">
        <v>0</v>
      </c>
      <c r="J159" s="50">
        <v>0</v>
      </c>
      <c r="K159" s="20">
        <f t="shared" si="3"/>
        <v>0</v>
      </c>
    </row>
    <row r="160" spans="1:11" ht="15.75">
      <c r="A160" s="63">
        <v>43427</v>
      </c>
      <c r="B160" s="101">
        <v>1690</v>
      </c>
      <c r="C160" s="117" t="s">
        <v>366</v>
      </c>
      <c r="D160" s="8" t="s">
        <v>23</v>
      </c>
      <c r="E160" s="57">
        <v>1600</v>
      </c>
      <c r="F160" s="58">
        <v>72</v>
      </c>
      <c r="G160" s="57"/>
      <c r="H160" s="58">
        <v>56</v>
      </c>
      <c r="I160" s="58">
        <v>46</v>
      </c>
      <c r="J160" s="20">
        <v>595.2</v>
      </c>
      <c r="K160" s="20">
        <f t="shared" si="3"/>
        <v>27379.2</v>
      </c>
    </row>
    <row r="161" spans="1:11" ht="15.75">
      <c r="A161" s="63">
        <v>43406</v>
      </c>
      <c r="B161" s="101">
        <v>1575</v>
      </c>
      <c r="C161" s="118" t="s">
        <v>403</v>
      </c>
      <c r="D161" s="8" t="s">
        <v>19</v>
      </c>
      <c r="E161" s="57">
        <v>1600</v>
      </c>
      <c r="F161" s="58">
        <v>379</v>
      </c>
      <c r="G161" s="57"/>
      <c r="H161" s="58">
        <v>279</v>
      </c>
      <c r="I161" s="58">
        <v>279</v>
      </c>
      <c r="J161" s="20">
        <v>1.84</v>
      </c>
      <c r="K161" s="20">
        <f t="shared" si="3"/>
        <v>513.36</v>
      </c>
    </row>
    <row r="162" spans="1:11" ht="15.75">
      <c r="A162" s="63">
        <v>43406</v>
      </c>
      <c r="B162" s="101">
        <v>1577</v>
      </c>
      <c r="C162" s="118" t="s">
        <v>54</v>
      </c>
      <c r="D162" s="8" t="s">
        <v>19</v>
      </c>
      <c r="E162" s="57">
        <v>26</v>
      </c>
      <c r="F162" s="58">
        <v>203</v>
      </c>
      <c r="G162" s="57"/>
      <c r="H162" s="58">
        <v>183</v>
      </c>
      <c r="I162" s="58">
        <v>110</v>
      </c>
      <c r="J162" s="20">
        <v>62.56</v>
      </c>
      <c r="K162" s="20">
        <f t="shared" si="3"/>
        <v>6881.6</v>
      </c>
    </row>
    <row r="163" spans="1:11" ht="15.75">
      <c r="A163" s="63">
        <v>43182</v>
      </c>
      <c r="B163" s="101">
        <v>1579</v>
      </c>
      <c r="C163" s="118" t="s">
        <v>55</v>
      </c>
      <c r="D163" s="8" t="s">
        <v>27</v>
      </c>
      <c r="E163" s="57">
        <v>300</v>
      </c>
      <c r="F163" s="58">
        <v>1</v>
      </c>
      <c r="G163" s="57"/>
      <c r="H163" s="58">
        <v>1</v>
      </c>
      <c r="I163" s="58">
        <v>1</v>
      </c>
      <c r="J163" s="20">
        <v>2800</v>
      </c>
      <c r="K163" s="20">
        <f t="shared" si="3"/>
        <v>2800</v>
      </c>
    </row>
    <row r="164" spans="1:11" s="27" customFormat="1" ht="15.75">
      <c r="A164" s="63">
        <v>43095</v>
      </c>
      <c r="B164" s="101">
        <v>1580</v>
      </c>
      <c r="C164" s="115" t="s">
        <v>345</v>
      </c>
      <c r="D164" s="8" t="s">
        <v>19</v>
      </c>
      <c r="E164" s="57">
        <v>1040</v>
      </c>
      <c r="F164" s="58">
        <v>0</v>
      </c>
      <c r="G164" s="57"/>
      <c r="H164" s="58">
        <v>0</v>
      </c>
      <c r="I164" s="58">
        <v>0</v>
      </c>
      <c r="J164" s="20">
        <v>35.2</v>
      </c>
      <c r="K164" s="20">
        <f t="shared" si="3"/>
        <v>0</v>
      </c>
    </row>
    <row r="165" spans="1:11" s="27" customFormat="1" ht="15.75">
      <c r="A165" s="63">
        <v>43489</v>
      </c>
      <c r="B165" s="101">
        <v>1359</v>
      </c>
      <c r="C165" s="118" t="s">
        <v>56</v>
      </c>
      <c r="D165" s="8" t="s">
        <v>23</v>
      </c>
      <c r="E165" s="57"/>
      <c r="F165" s="58">
        <v>2104</v>
      </c>
      <c r="G165" s="57"/>
      <c r="H165" s="58">
        <v>1107</v>
      </c>
      <c r="I165" s="58">
        <v>44</v>
      </c>
      <c r="J165" s="20">
        <v>276.47</v>
      </c>
      <c r="K165" s="20">
        <f t="shared" si="3"/>
        <v>12164.68</v>
      </c>
    </row>
    <row r="166" spans="1:11" s="27" customFormat="1" ht="15.75">
      <c r="A166" s="63">
        <v>44109</v>
      </c>
      <c r="B166" s="101">
        <v>1639</v>
      </c>
      <c r="C166" s="115" t="s">
        <v>404</v>
      </c>
      <c r="D166" s="8" t="s">
        <v>13</v>
      </c>
      <c r="E166" s="57">
        <v>3900</v>
      </c>
      <c r="F166" s="58">
        <v>0</v>
      </c>
      <c r="G166" s="57"/>
      <c r="H166" s="58">
        <v>0</v>
      </c>
      <c r="I166" s="58">
        <v>0</v>
      </c>
      <c r="J166" s="20">
        <v>0.2</v>
      </c>
      <c r="K166" s="20">
        <f t="shared" si="3"/>
        <v>0</v>
      </c>
    </row>
    <row r="167" spans="1:11" s="27" customFormat="1" ht="15.75">
      <c r="A167" s="63">
        <v>43095</v>
      </c>
      <c r="B167" s="101">
        <v>1640</v>
      </c>
      <c r="C167" s="118" t="s">
        <v>237</v>
      </c>
      <c r="D167" s="8" t="s">
        <v>23</v>
      </c>
      <c r="E167" s="57">
        <v>200</v>
      </c>
      <c r="F167" s="58">
        <v>1206</v>
      </c>
      <c r="G167" s="57"/>
      <c r="H167" s="58">
        <v>1126</v>
      </c>
      <c r="I167" s="58">
        <v>1026</v>
      </c>
      <c r="J167" s="20">
        <v>10.39</v>
      </c>
      <c r="K167" s="20">
        <f t="shared" si="3"/>
        <v>10660.140000000001</v>
      </c>
    </row>
    <row r="168" spans="1:11" s="27" customFormat="1" ht="15.75">
      <c r="A168" s="63">
        <v>43406</v>
      </c>
      <c r="B168" s="101">
        <v>9282</v>
      </c>
      <c r="C168" s="115" t="s">
        <v>238</v>
      </c>
      <c r="D168" s="8" t="s">
        <v>19</v>
      </c>
      <c r="E168" s="55"/>
      <c r="F168" s="58">
        <v>965</v>
      </c>
      <c r="G168" s="55"/>
      <c r="H168" s="58">
        <v>965</v>
      </c>
      <c r="I168" s="58">
        <v>965</v>
      </c>
      <c r="J168" s="20">
        <v>33.3</v>
      </c>
      <c r="K168" s="20">
        <f t="shared" si="3"/>
        <v>32134.499999999996</v>
      </c>
    </row>
    <row r="169" spans="1:11" s="27" customFormat="1" ht="15.75">
      <c r="A169" s="81"/>
      <c r="B169" s="82"/>
      <c r="C169" s="83"/>
      <c r="D169" s="84"/>
      <c r="E169" s="55"/>
      <c r="F169" s="55"/>
      <c r="G169" s="55"/>
      <c r="H169" s="55"/>
      <c r="I169" s="55"/>
      <c r="J169" s="85"/>
      <c r="K169" s="21"/>
    </row>
    <row r="170" spans="1:11" s="27" customFormat="1" ht="15.75">
      <c r="A170" s="81"/>
      <c r="B170" s="82"/>
      <c r="C170" s="83"/>
      <c r="D170" s="84"/>
      <c r="E170" s="55"/>
      <c r="F170" s="55"/>
      <c r="G170" s="55"/>
      <c r="H170" s="55"/>
      <c r="I170" s="55"/>
      <c r="J170" s="85"/>
      <c r="K170" s="21"/>
    </row>
    <row r="171" spans="1:11" s="27" customFormat="1" ht="15.75">
      <c r="A171" s="81"/>
      <c r="B171" s="82"/>
      <c r="C171" s="83"/>
      <c r="D171" s="84"/>
      <c r="E171" s="55"/>
      <c r="F171" s="55"/>
      <c r="G171" s="55"/>
      <c r="H171" s="55"/>
      <c r="I171" s="55"/>
      <c r="J171" s="85"/>
      <c r="K171" s="21"/>
    </row>
    <row r="172" spans="1:11" s="27" customFormat="1" ht="15.75">
      <c r="A172" s="81"/>
      <c r="B172" s="82"/>
      <c r="C172" s="83"/>
      <c r="D172" s="84"/>
      <c r="E172" s="55"/>
      <c r="F172" s="55"/>
      <c r="G172" s="55"/>
      <c r="H172" s="55"/>
      <c r="I172" s="55"/>
      <c r="J172" s="85"/>
      <c r="K172" s="21"/>
    </row>
    <row r="173" spans="1:11" s="27" customFormat="1" ht="15.75">
      <c r="A173" s="81"/>
      <c r="B173" s="82"/>
      <c r="C173" s="83"/>
      <c r="D173" s="84"/>
      <c r="E173" s="55"/>
      <c r="F173" s="55"/>
      <c r="G173" s="55"/>
      <c r="H173" s="55"/>
      <c r="I173" s="55"/>
      <c r="J173" s="85"/>
      <c r="K173" s="21"/>
    </row>
    <row r="174" spans="1:11" s="27" customFormat="1" ht="15.75">
      <c r="A174" s="81"/>
      <c r="B174" s="82"/>
      <c r="C174" s="83"/>
      <c r="D174" s="84"/>
      <c r="E174" s="55"/>
      <c r="F174" s="55"/>
      <c r="G174" s="55"/>
      <c r="H174" s="55"/>
      <c r="I174" s="55"/>
      <c r="J174" s="85"/>
      <c r="K174" s="21"/>
    </row>
    <row r="175" spans="1:11" s="27" customFormat="1" ht="15.75">
      <c r="A175" s="81"/>
      <c r="B175" s="82"/>
      <c r="C175" s="83"/>
      <c r="D175" s="84"/>
      <c r="E175" s="55"/>
      <c r="F175" s="55"/>
      <c r="G175" s="55"/>
      <c r="H175" s="55"/>
      <c r="I175" s="55"/>
      <c r="J175" s="85"/>
      <c r="K175" s="21"/>
    </row>
    <row r="176" spans="1:11" s="27" customFormat="1" ht="15.75">
      <c r="A176" s="81"/>
      <c r="B176" s="82"/>
      <c r="C176" s="83"/>
      <c r="D176" s="84"/>
      <c r="E176" s="55"/>
      <c r="F176" s="55"/>
      <c r="G176" s="55"/>
      <c r="H176" s="55"/>
      <c r="I176" s="55"/>
      <c r="J176" s="85"/>
      <c r="K176" s="21"/>
    </row>
    <row r="177" spans="1:11" s="27" customFormat="1" ht="15.75">
      <c r="A177" s="81"/>
      <c r="B177" s="82"/>
      <c r="C177" s="83"/>
      <c r="D177" s="84"/>
      <c r="E177" s="55"/>
      <c r="F177" s="55"/>
      <c r="G177" s="55"/>
      <c r="H177" s="55"/>
      <c r="I177" s="55"/>
      <c r="J177" s="85"/>
      <c r="K177" s="21"/>
    </row>
    <row r="178" spans="1:11" s="27" customFormat="1" ht="15.75">
      <c r="A178" s="81"/>
      <c r="B178" s="82"/>
      <c r="C178" s="83"/>
      <c r="D178" s="84"/>
      <c r="E178" s="55"/>
      <c r="F178" s="55"/>
      <c r="G178" s="55"/>
      <c r="H178" s="55"/>
      <c r="I178" s="55"/>
      <c r="J178" s="85"/>
      <c r="K178" s="21"/>
    </row>
    <row r="179" spans="1:13" s="27" customFormat="1" ht="15.75">
      <c r="A179" s="81"/>
      <c r="B179" s="82"/>
      <c r="C179" s="83"/>
      <c r="D179" s="84"/>
      <c r="E179" s="56"/>
      <c r="F179" s="55"/>
      <c r="G179" s="54"/>
      <c r="H179" s="55"/>
      <c r="I179" s="55"/>
      <c r="J179" s="85"/>
      <c r="K179" s="21"/>
      <c r="L179" s="68"/>
      <c r="M179" s="19"/>
    </row>
    <row r="180" spans="2:13" s="27" customFormat="1" ht="15.75">
      <c r="B180"/>
      <c r="C180"/>
      <c r="D180"/>
      <c r="E180" s="56"/>
      <c r="F180" s="62"/>
      <c r="G180" s="54"/>
      <c r="H180" s="54"/>
      <c r="I180" s="52"/>
      <c r="J180" s="52"/>
      <c r="K180" s="52"/>
      <c r="L180" s="68"/>
      <c r="M180" s="19"/>
    </row>
    <row r="181" spans="2:13" s="27" customFormat="1" ht="15.75">
      <c r="B181"/>
      <c r="C181"/>
      <c r="D181"/>
      <c r="E181" s="56"/>
      <c r="F181" s="62"/>
      <c r="G181" s="54"/>
      <c r="H181" s="54"/>
      <c r="I181" s="52"/>
      <c r="J181" s="52"/>
      <c r="K181" s="52"/>
      <c r="L181" s="68"/>
      <c r="M181" s="19"/>
    </row>
    <row r="182" spans="2:13" s="27" customFormat="1" ht="15.75">
      <c r="B182"/>
      <c r="C182"/>
      <c r="D182"/>
      <c r="E182" s="56"/>
      <c r="F182" s="62"/>
      <c r="G182" s="54"/>
      <c r="H182" s="54"/>
      <c r="I182" s="52"/>
      <c r="J182" s="52"/>
      <c r="K182" s="52"/>
      <c r="L182" s="68"/>
      <c r="M182" s="19"/>
    </row>
    <row r="183" spans="2:13" s="27" customFormat="1" ht="15.75">
      <c r="B183"/>
      <c r="C183"/>
      <c r="D183"/>
      <c r="E183" s="56"/>
      <c r="F183" s="62"/>
      <c r="G183" s="54"/>
      <c r="H183" s="54"/>
      <c r="I183" s="52"/>
      <c r="J183" s="52"/>
      <c r="K183" s="52"/>
      <c r="L183" s="68"/>
      <c r="M183" s="19"/>
    </row>
    <row r="184" spans="2:13" s="27" customFormat="1" ht="15.75">
      <c r="B184"/>
      <c r="C184"/>
      <c r="D184"/>
      <c r="E184" s="56"/>
      <c r="F184" s="62"/>
      <c r="G184" s="54"/>
      <c r="H184" s="54"/>
      <c r="I184" s="52"/>
      <c r="J184" s="52"/>
      <c r="K184" s="52"/>
      <c r="L184" s="68"/>
      <c r="M184" s="19"/>
    </row>
    <row r="185" spans="1:13" s="27" customFormat="1" ht="18.75">
      <c r="A185"/>
      <c r="B185"/>
      <c r="C185" s="1"/>
      <c r="D185"/>
      <c r="E185" s="56"/>
      <c r="F185" s="62"/>
      <c r="G185" s="54"/>
      <c r="H185" s="54"/>
      <c r="I185" s="52"/>
      <c r="J185" s="69"/>
      <c r="K185" s="52"/>
      <c r="L185" s="68"/>
      <c r="M185" s="19"/>
    </row>
    <row r="186" spans="1:13" s="27" customFormat="1" ht="18.75">
      <c r="A186" s="237" t="s">
        <v>0</v>
      </c>
      <c r="B186" s="237"/>
      <c r="C186" s="237"/>
      <c r="D186" s="237"/>
      <c r="E186" s="237"/>
      <c r="F186" s="237"/>
      <c r="G186" s="237"/>
      <c r="H186" s="237"/>
      <c r="I186" s="237"/>
      <c r="J186" s="237"/>
      <c r="K186" s="237"/>
      <c r="L186" s="68"/>
      <c r="M186" s="19"/>
    </row>
    <row r="187" spans="1:13" s="27" customFormat="1" ht="18.75">
      <c r="A187" s="237" t="s">
        <v>261</v>
      </c>
      <c r="B187" s="237"/>
      <c r="C187" s="237"/>
      <c r="D187" s="237"/>
      <c r="E187" s="237"/>
      <c r="F187" s="237"/>
      <c r="G187" s="237"/>
      <c r="H187" s="237"/>
      <c r="I187" s="237"/>
      <c r="J187" s="237"/>
      <c r="K187" s="237"/>
      <c r="L187" s="68"/>
      <c r="M187" s="19"/>
    </row>
    <row r="188" spans="1:13" s="27" customFormat="1" ht="18.75">
      <c r="A188" s="237" t="s">
        <v>336</v>
      </c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73"/>
      <c r="M188" s="19"/>
    </row>
    <row r="189" spans="1:13" s="27" customFormat="1" ht="20.25">
      <c r="A189" s="238" t="s">
        <v>420</v>
      </c>
      <c r="B189" s="238"/>
      <c r="C189" s="238"/>
      <c r="D189" s="238"/>
      <c r="E189" s="238"/>
      <c r="F189" s="238"/>
      <c r="G189" s="238"/>
      <c r="H189" s="238"/>
      <c r="I189" s="238"/>
      <c r="J189" s="238"/>
      <c r="K189" s="238"/>
      <c r="L189" s="74"/>
      <c r="M189" s="19"/>
    </row>
    <row r="190" spans="1:13" s="27" customFormat="1" ht="20.25">
      <c r="A190"/>
      <c r="B190"/>
      <c r="C190" s="2"/>
      <c r="D190"/>
      <c r="E190" s="56"/>
      <c r="F190" s="62"/>
      <c r="G190" s="54"/>
      <c r="H190" s="54"/>
      <c r="I190" s="52"/>
      <c r="J190" s="52"/>
      <c r="K190" s="52"/>
      <c r="L190" s="74"/>
      <c r="M190" s="74"/>
    </row>
    <row r="191" spans="1:13" s="27" customFormat="1" ht="15.75">
      <c r="A191"/>
      <c r="B191"/>
      <c r="C191" s="2"/>
      <c r="D191"/>
      <c r="E191" s="56"/>
      <c r="F191" s="62"/>
      <c r="G191" s="54"/>
      <c r="H191" s="54"/>
      <c r="I191" s="52"/>
      <c r="J191" s="52"/>
      <c r="K191" s="52"/>
      <c r="L191" s="75"/>
      <c r="M191" s="19"/>
    </row>
    <row r="192" spans="1:13" s="27" customFormat="1" ht="18">
      <c r="A192" s="236" t="s">
        <v>425</v>
      </c>
      <c r="B192" s="236"/>
      <c r="C192" s="236"/>
      <c r="D192" s="236"/>
      <c r="E192" s="236"/>
      <c r="F192" s="236"/>
      <c r="G192" s="236"/>
      <c r="H192" s="236"/>
      <c r="I192" s="236"/>
      <c r="J192" s="236"/>
      <c r="K192" s="236"/>
      <c r="L192" s="68"/>
      <c r="M192" s="19"/>
    </row>
    <row r="193" spans="2:13" s="27" customFormat="1" ht="15.75">
      <c r="B193"/>
      <c r="C193" s="2"/>
      <c r="D193"/>
      <c r="E193" s="56"/>
      <c r="F193" s="62"/>
      <c r="G193" s="54"/>
      <c r="H193" s="54"/>
      <c r="I193" s="52"/>
      <c r="J193" s="52"/>
      <c r="K193" s="52"/>
      <c r="L193" s="68"/>
      <c r="M193" s="19"/>
    </row>
    <row r="194" spans="2:11" s="27" customFormat="1" ht="0.75" customHeight="1">
      <c r="B194"/>
      <c r="C194" s="2"/>
      <c r="D194"/>
      <c r="E194" s="112" t="s">
        <v>5</v>
      </c>
      <c r="F194" s="62"/>
      <c r="G194" s="112" t="s">
        <v>10</v>
      </c>
      <c r="H194" s="54"/>
      <c r="I194" s="52"/>
      <c r="J194" s="70"/>
      <c r="K194" s="52"/>
    </row>
    <row r="195" spans="1:11" s="27" customFormat="1" ht="63">
      <c r="A195" s="109" t="s">
        <v>335</v>
      </c>
      <c r="B195" s="110" t="s">
        <v>297</v>
      </c>
      <c r="C195" s="113" t="s">
        <v>296</v>
      </c>
      <c r="D195" s="111" t="s">
        <v>298</v>
      </c>
      <c r="E195" s="57">
        <v>1180</v>
      </c>
      <c r="F195" s="111" t="s">
        <v>423</v>
      </c>
      <c r="G195" s="57"/>
      <c r="H195" s="111" t="s">
        <v>422</v>
      </c>
      <c r="I195" s="110" t="s">
        <v>424</v>
      </c>
      <c r="J195" s="110" t="s">
        <v>334</v>
      </c>
      <c r="K195" s="111" t="s">
        <v>300</v>
      </c>
    </row>
    <row r="196" spans="1:11" s="27" customFormat="1" ht="15.75">
      <c r="A196" s="63">
        <v>43287</v>
      </c>
      <c r="B196" s="101">
        <v>9161</v>
      </c>
      <c r="C196" s="118" t="s">
        <v>265</v>
      </c>
      <c r="D196" s="8" t="s">
        <v>27</v>
      </c>
      <c r="E196" s="57">
        <v>73</v>
      </c>
      <c r="F196" s="58">
        <v>160</v>
      </c>
      <c r="G196" s="57"/>
      <c r="H196" s="58">
        <v>160</v>
      </c>
      <c r="I196" s="58">
        <v>160</v>
      </c>
      <c r="J196" s="20">
        <v>147.71</v>
      </c>
      <c r="K196" s="20">
        <f aca="true" t="shared" si="4" ref="K196:K222">SUM(I196*J196)</f>
        <v>23633.600000000002</v>
      </c>
    </row>
    <row r="197" spans="1:11" s="27" customFormat="1" ht="15.75">
      <c r="A197" s="63">
        <v>43287</v>
      </c>
      <c r="B197" s="101">
        <v>1665</v>
      </c>
      <c r="C197" s="118" t="s">
        <v>57</v>
      </c>
      <c r="D197" s="8" t="s">
        <v>23</v>
      </c>
      <c r="E197" s="57">
        <v>36</v>
      </c>
      <c r="F197" s="58">
        <v>17</v>
      </c>
      <c r="G197" s="57"/>
      <c r="H197" s="58">
        <v>15</v>
      </c>
      <c r="I197" s="58">
        <v>15</v>
      </c>
      <c r="J197" s="20">
        <v>132</v>
      </c>
      <c r="K197" s="20">
        <f t="shared" si="4"/>
        <v>1980</v>
      </c>
    </row>
    <row r="198" spans="1:11" s="27" customFormat="1" ht="15.75">
      <c r="A198" s="63">
        <v>43252</v>
      </c>
      <c r="B198" s="101">
        <v>1664</v>
      </c>
      <c r="C198" s="118" t="s">
        <v>234</v>
      </c>
      <c r="D198" s="8" t="s">
        <v>23</v>
      </c>
      <c r="E198" s="57">
        <v>101</v>
      </c>
      <c r="F198" s="58">
        <v>13</v>
      </c>
      <c r="G198" s="57"/>
      <c r="H198" s="58">
        <v>12</v>
      </c>
      <c r="I198" s="58">
        <v>12</v>
      </c>
      <c r="J198" s="20">
        <v>120</v>
      </c>
      <c r="K198" s="20">
        <f t="shared" si="4"/>
        <v>1440</v>
      </c>
    </row>
    <row r="199" spans="1:11" s="27" customFormat="1" ht="15.75">
      <c r="A199" s="63">
        <v>43265</v>
      </c>
      <c r="B199" s="101">
        <v>1653</v>
      </c>
      <c r="C199" s="118" t="s">
        <v>58</v>
      </c>
      <c r="D199" s="8" t="s">
        <v>23</v>
      </c>
      <c r="E199" s="58">
        <v>36</v>
      </c>
      <c r="F199" s="58">
        <v>19</v>
      </c>
      <c r="G199" s="58"/>
      <c r="H199" s="58">
        <v>18</v>
      </c>
      <c r="I199" s="58">
        <v>18</v>
      </c>
      <c r="J199" s="20">
        <v>114.82</v>
      </c>
      <c r="K199" s="20">
        <f t="shared" si="4"/>
        <v>2066.7599999999998</v>
      </c>
    </row>
    <row r="200" spans="1:11" s="27" customFormat="1" ht="15.75">
      <c r="A200" s="64">
        <v>43238</v>
      </c>
      <c r="B200" s="102">
        <v>1654</v>
      </c>
      <c r="C200" s="115" t="s">
        <v>250</v>
      </c>
      <c r="D200" s="61" t="s">
        <v>27</v>
      </c>
      <c r="E200" s="58"/>
      <c r="F200" s="58">
        <v>0</v>
      </c>
      <c r="G200" s="58"/>
      <c r="H200" s="58">
        <v>0</v>
      </c>
      <c r="I200" s="58">
        <v>0</v>
      </c>
      <c r="J200" s="50">
        <v>1650</v>
      </c>
      <c r="K200" s="20">
        <f t="shared" si="4"/>
        <v>0</v>
      </c>
    </row>
    <row r="201" spans="1:11" s="27" customFormat="1" ht="15.75">
      <c r="A201" s="64">
        <v>43634</v>
      </c>
      <c r="B201" s="102">
        <v>1657</v>
      </c>
      <c r="C201" s="115" t="s">
        <v>349</v>
      </c>
      <c r="D201" s="61" t="s">
        <v>27</v>
      </c>
      <c r="E201" s="58"/>
      <c r="F201" s="58">
        <v>2</v>
      </c>
      <c r="G201" s="58"/>
      <c r="H201" s="58">
        <v>2</v>
      </c>
      <c r="I201" s="58">
        <v>2</v>
      </c>
      <c r="J201" s="99">
        <v>1093</v>
      </c>
      <c r="K201" s="20">
        <f t="shared" si="4"/>
        <v>2186</v>
      </c>
    </row>
    <row r="202" spans="1:11" s="27" customFormat="1" ht="15.75">
      <c r="A202" s="64">
        <v>43264</v>
      </c>
      <c r="B202" s="102">
        <v>1655</v>
      </c>
      <c r="C202" s="115" t="s">
        <v>308</v>
      </c>
      <c r="D202" s="61" t="s">
        <v>27</v>
      </c>
      <c r="E202" s="57">
        <v>58</v>
      </c>
      <c r="F202" s="58">
        <v>10</v>
      </c>
      <c r="G202" s="57"/>
      <c r="H202" s="58">
        <v>10</v>
      </c>
      <c r="I202" s="58">
        <v>10</v>
      </c>
      <c r="J202" s="122">
        <v>1840</v>
      </c>
      <c r="K202" s="20">
        <f t="shared" si="4"/>
        <v>18400</v>
      </c>
    </row>
    <row r="203" spans="1:11" s="27" customFormat="1" ht="15.75">
      <c r="A203" s="63">
        <v>43161</v>
      </c>
      <c r="B203" s="101">
        <v>9789</v>
      </c>
      <c r="C203" s="115" t="s">
        <v>272</v>
      </c>
      <c r="D203" s="8" t="s">
        <v>19</v>
      </c>
      <c r="E203" s="57">
        <v>118</v>
      </c>
      <c r="F203" s="58">
        <v>0</v>
      </c>
      <c r="G203" s="57"/>
      <c r="H203" s="58">
        <v>0</v>
      </c>
      <c r="I203" s="58">
        <v>0</v>
      </c>
      <c r="J203" s="20">
        <v>869</v>
      </c>
      <c r="K203" s="20">
        <f t="shared" si="4"/>
        <v>0</v>
      </c>
    </row>
    <row r="204" spans="1:11" ht="15.75">
      <c r="A204" s="63">
        <v>43287</v>
      </c>
      <c r="B204" s="101">
        <v>1004</v>
      </c>
      <c r="C204" s="118" t="s">
        <v>251</v>
      </c>
      <c r="D204" s="8" t="s">
        <v>19</v>
      </c>
      <c r="E204" s="57">
        <v>2500</v>
      </c>
      <c r="F204" s="58">
        <v>22</v>
      </c>
      <c r="G204" s="57"/>
      <c r="H204" s="58">
        <v>20</v>
      </c>
      <c r="I204" s="58">
        <v>20</v>
      </c>
      <c r="J204" s="20">
        <v>112.8</v>
      </c>
      <c r="K204" s="20">
        <f t="shared" si="4"/>
        <v>2256</v>
      </c>
    </row>
    <row r="205" spans="1:11" ht="15.75">
      <c r="A205" s="63">
        <v>43287</v>
      </c>
      <c r="B205" s="101">
        <v>9042</v>
      </c>
      <c r="C205" s="118" t="s">
        <v>367</v>
      </c>
      <c r="D205" s="8" t="s">
        <v>19</v>
      </c>
      <c r="E205" s="57">
        <v>3700</v>
      </c>
      <c r="F205" s="58">
        <v>0</v>
      </c>
      <c r="G205" s="57"/>
      <c r="H205" s="58">
        <v>0</v>
      </c>
      <c r="I205" s="58">
        <v>0</v>
      </c>
      <c r="J205" s="20">
        <v>30.6</v>
      </c>
      <c r="K205" s="20">
        <f t="shared" si="4"/>
        <v>0</v>
      </c>
    </row>
    <row r="206" spans="1:11" ht="15.75">
      <c r="A206" s="63">
        <v>43287</v>
      </c>
      <c r="B206" s="101">
        <v>9043</v>
      </c>
      <c r="C206" s="118" t="s">
        <v>228</v>
      </c>
      <c r="D206" s="8" t="s">
        <v>19</v>
      </c>
      <c r="E206" s="57"/>
      <c r="F206" s="58">
        <v>240</v>
      </c>
      <c r="G206" s="57"/>
      <c r="H206" s="58">
        <v>280</v>
      </c>
      <c r="I206" s="58">
        <v>360</v>
      </c>
      <c r="J206" s="20">
        <v>36</v>
      </c>
      <c r="K206" s="20">
        <f t="shared" si="4"/>
        <v>12960</v>
      </c>
    </row>
    <row r="207" spans="1:11" ht="15.75">
      <c r="A207" s="63">
        <v>43217</v>
      </c>
      <c r="B207" s="101">
        <v>9044</v>
      </c>
      <c r="C207" s="118" t="s">
        <v>309</v>
      </c>
      <c r="D207" s="8" t="s">
        <v>19</v>
      </c>
      <c r="E207" s="58">
        <v>224</v>
      </c>
      <c r="F207" s="58">
        <v>30</v>
      </c>
      <c r="G207" s="58"/>
      <c r="H207" s="58">
        <v>30</v>
      </c>
      <c r="I207" s="58">
        <v>30</v>
      </c>
      <c r="J207" s="123">
        <v>1074</v>
      </c>
      <c r="K207" s="20">
        <f t="shared" si="4"/>
        <v>32220</v>
      </c>
    </row>
    <row r="208" spans="1:11" ht="15.75">
      <c r="A208" s="63">
        <v>43287</v>
      </c>
      <c r="B208" s="102">
        <v>9338</v>
      </c>
      <c r="C208" s="115" t="s">
        <v>368</v>
      </c>
      <c r="D208" s="61" t="s">
        <v>27</v>
      </c>
      <c r="E208" s="58"/>
      <c r="F208" s="58">
        <v>37</v>
      </c>
      <c r="G208" s="58"/>
      <c r="H208" s="58">
        <v>31</v>
      </c>
      <c r="I208" s="58">
        <v>26</v>
      </c>
      <c r="J208" s="50">
        <v>124.34</v>
      </c>
      <c r="K208" s="20">
        <f t="shared" si="4"/>
        <v>3232.84</v>
      </c>
    </row>
    <row r="209" spans="1:11" ht="15.75">
      <c r="A209" s="63">
        <v>42091</v>
      </c>
      <c r="B209" s="102">
        <v>2283</v>
      </c>
      <c r="C209" s="115" t="s">
        <v>375</v>
      </c>
      <c r="D209" s="61" t="s">
        <v>376</v>
      </c>
      <c r="E209" s="57">
        <v>1290</v>
      </c>
      <c r="F209" s="58">
        <v>4</v>
      </c>
      <c r="G209" s="57"/>
      <c r="H209" s="58">
        <v>4</v>
      </c>
      <c r="I209" s="58">
        <v>4</v>
      </c>
      <c r="J209" s="50">
        <v>152</v>
      </c>
      <c r="K209" s="20">
        <f t="shared" si="4"/>
        <v>608</v>
      </c>
    </row>
    <row r="210" spans="1:12" s="27" customFormat="1" ht="15.75">
      <c r="A210" s="63">
        <v>43287</v>
      </c>
      <c r="B210" s="101">
        <v>9390</v>
      </c>
      <c r="C210" s="118" t="s">
        <v>59</v>
      </c>
      <c r="D210" s="8" t="s">
        <v>19</v>
      </c>
      <c r="E210" s="57">
        <v>141</v>
      </c>
      <c r="F210" s="58">
        <v>49</v>
      </c>
      <c r="G210" s="57"/>
      <c r="H210" s="58">
        <v>49</v>
      </c>
      <c r="I210" s="58">
        <v>49</v>
      </c>
      <c r="J210" s="20">
        <v>23.33</v>
      </c>
      <c r="K210" s="20">
        <f t="shared" si="4"/>
        <v>1143.1699999999998</v>
      </c>
      <c r="L210" s="68"/>
    </row>
    <row r="211" spans="1:12" ht="15.75">
      <c r="A211" s="63">
        <v>43287</v>
      </c>
      <c r="B211" s="101">
        <v>1020</v>
      </c>
      <c r="C211" s="118" t="s">
        <v>264</v>
      </c>
      <c r="D211" s="8" t="s">
        <v>19</v>
      </c>
      <c r="E211" s="58">
        <v>586</v>
      </c>
      <c r="F211" s="58">
        <v>0</v>
      </c>
      <c r="G211" s="58"/>
      <c r="H211" s="58">
        <v>0</v>
      </c>
      <c r="I211" s="58">
        <v>0</v>
      </c>
      <c r="J211" s="20">
        <v>66</v>
      </c>
      <c r="K211" s="20">
        <f t="shared" si="4"/>
        <v>0</v>
      </c>
      <c r="L211" s="27"/>
    </row>
    <row r="212" spans="1:11" ht="15.75">
      <c r="A212" s="64">
        <v>43096</v>
      </c>
      <c r="B212" s="102">
        <v>1021</v>
      </c>
      <c r="C212" s="115" t="s">
        <v>60</v>
      </c>
      <c r="D212" s="61" t="s">
        <v>27</v>
      </c>
      <c r="E212" s="57">
        <v>1400</v>
      </c>
      <c r="F212" s="58">
        <v>59</v>
      </c>
      <c r="G212" s="57"/>
      <c r="H212" s="58">
        <v>59</v>
      </c>
      <c r="I212" s="58">
        <v>51</v>
      </c>
      <c r="J212" s="50">
        <v>69.52</v>
      </c>
      <c r="K212" s="20">
        <f t="shared" si="4"/>
        <v>3545.52</v>
      </c>
    </row>
    <row r="213" spans="1:11" ht="15.75">
      <c r="A213" s="63">
        <v>43125</v>
      </c>
      <c r="B213" s="101">
        <v>1081</v>
      </c>
      <c r="C213" s="118" t="s">
        <v>369</v>
      </c>
      <c r="D213" s="8" t="s">
        <v>24</v>
      </c>
      <c r="E213" s="57"/>
      <c r="F213" s="58">
        <v>780</v>
      </c>
      <c r="G213" s="57"/>
      <c r="H213" s="58">
        <v>780</v>
      </c>
      <c r="I213" s="58">
        <v>780</v>
      </c>
      <c r="J213" s="20">
        <v>0.28</v>
      </c>
      <c r="K213" s="20">
        <f t="shared" si="4"/>
        <v>218.40000000000003</v>
      </c>
    </row>
    <row r="214" spans="1:12" ht="15.75">
      <c r="A214" s="63">
        <v>43587</v>
      </c>
      <c r="B214" s="101">
        <v>2079</v>
      </c>
      <c r="C214" s="118" t="s">
        <v>377</v>
      </c>
      <c r="D214" s="8" t="s">
        <v>24</v>
      </c>
      <c r="E214" s="58">
        <v>169</v>
      </c>
      <c r="F214" s="58">
        <v>80</v>
      </c>
      <c r="G214" s="58"/>
      <c r="H214" s="58">
        <v>80</v>
      </c>
      <c r="I214" s="58">
        <v>80</v>
      </c>
      <c r="J214" s="20">
        <v>0.5</v>
      </c>
      <c r="K214" s="20">
        <f t="shared" si="4"/>
        <v>40</v>
      </c>
      <c r="L214" s="27"/>
    </row>
    <row r="215" spans="1:11" ht="15.75">
      <c r="A215" s="63">
        <v>43192</v>
      </c>
      <c r="B215" s="102">
        <v>1577</v>
      </c>
      <c r="C215" s="115" t="s">
        <v>20</v>
      </c>
      <c r="D215" s="61" t="s">
        <v>27</v>
      </c>
      <c r="E215" s="57">
        <v>1500</v>
      </c>
      <c r="F215" s="58">
        <v>64</v>
      </c>
      <c r="G215" s="57"/>
      <c r="H215" s="58">
        <v>61</v>
      </c>
      <c r="I215" s="58">
        <v>61</v>
      </c>
      <c r="J215" s="50">
        <v>53.33</v>
      </c>
      <c r="K215" s="20">
        <f t="shared" si="4"/>
        <v>3253.13</v>
      </c>
    </row>
    <row r="216" spans="1:12" ht="15.75">
      <c r="A216" s="63">
        <v>43287</v>
      </c>
      <c r="B216" s="101">
        <v>9517</v>
      </c>
      <c r="C216" s="118" t="s">
        <v>229</v>
      </c>
      <c r="D216" s="8" t="s">
        <v>19</v>
      </c>
      <c r="E216" s="58"/>
      <c r="F216" s="58">
        <v>133</v>
      </c>
      <c r="G216" s="58"/>
      <c r="H216" s="58">
        <v>133</v>
      </c>
      <c r="I216" s="58">
        <v>133</v>
      </c>
      <c r="J216" s="20">
        <v>110.16</v>
      </c>
      <c r="K216" s="20">
        <f t="shared" si="4"/>
        <v>14651.279999999999</v>
      </c>
      <c r="L216" s="27"/>
    </row>
    <row r="217" spans="1:12" ht="15.75">
      <c r="A217" s="63">
        <v>43698</v>
      </c>
      <c r="B217" s="102">
        <v>6314</v>
      </c>
      <c r="C217" s="115" t="s">
        <v>346</v>
      </c>
      <c r="D217" s="61" t="s">
        <v>19</v>
      </c>
      <c r="E217" s="58">
        <v>420</v>
      </c>
      <c r="F217" s="58">
        <v>39</v>
      </c>
      <c r="G217" s="58"/>
      <c r="H217" s="58">
        <v>39</v>
      </c>
      <c r="I217" s="58">
        <v>200</v>
      </c>
      <c r="J217" s="50">
        <v>1185</v>
      </c>
      <c r="K217" s="20">
        <f t="shared" si="4"/>
        <v>237000</v>
      </c>
      <c r="L217" s="27"/>
    </row>
    <row r="218" spans="1:11" ht="15.75">
      <c r="A218" s="63">
        <v>43287</v>
      </c>
      <c r="B218" s="102">
        <v>9222</v>
      </c>
      <c r="C218" s="115" t="s">
        <v>239</v>
      </c>
      <c r="D218" s="61" t="s">
        <v>19</v>
      </c>
      <c r="E218" s="57">
        <v>3200</v>
      </c>
      <c r="F218" s="58">
        <v>260</v>
      </c>
      <c r="G218" s="57"/>
      <c r="H218" s="58">
        <v>260</v>
      </c>
      <c r="I218" s="58">
        <v>260</v>
      </c>
      <c r="J218" s="50">
        <v>167.29</v>
      </c>
      <c r="K218" s="20">
        <f t="shared" si="4"/>
        <v>43495.4</v>
      </c>
    </row>
    <row r="219" spans="1:11" ht="15.75">
      <c r="A219" s="63">
        <v>43102</v>
      </c>
      <c r="B219" s="101">
        <v>1601</v>
      </c>
      <c r="C219" s="118" t="s">
        <v>61</v>
      </c>
      <c r="D219" s="8" t="s">
        <v>19</v>
      </c>
      <c r="E219" s="57">
        <v>300</v>
      </c>
      <c r="F219" s="58">
        <v>190</v>
      </c>
      <c r="G219" s="57"/>
      <c r="H219" s="58">
        <v>170</v>
      </c>
      <c r="I219" s="58">
        <v>170</v>
      </c>
      <c r="J219" s="20">
        <v>1.92</v>
      </c>
      <c r="K219" s="20">
        <f t="shared" si="4"/>
        <v>326.4</v>
      </c>
    </row>
    <row r="220" spans="1:11" ht="15.75">
      <c r="A220" s="63">
        <v>42555</v>
      </c>
      <c r="B220" s="101">
        <v>1602</v>
      </c>
      <c r="C220" s="118" t="s">
        <v>61</v>
      </c>
      <c r="D220" s="8" t="s">
        <v>24</v>
      </c>
      <c r="E220" s="57">
        <v>2288</v>
      </c>
      <c r="F220" s="58">
        <v>186</v>
      </c>
      <c r="G220" s="57"/>
      <c r="H220" s="58">
        <v>186</v>
      </c>
      <c r="I220" s="58">
        <v>186</v>
      </c>
      <c r="J220" s="20">
        <v>6.18</v>
      </c>
      <c r="K220" s="20">
        <f t="shared" si="4"/>
        <v>1149.48</v>
      </c>
    </row>
    <row r="221" spans="1:11" ht="15.75">
      <c r="A221" s="63">
        <v>43287</v>
      </c>
      <c r="B221" s="101">
        <v>1236</v>
      </c>
      <c r="C221" s="117" t="s">
        <v>62</v>
      </c>
      <c r="D221" s="8" t="s">
        <v>27</v>
      </c>
      <c r="E221" s="57">
        <v>2000</v>
      </c>
      <c r="F221" s="58">
        <v>51</v>
      </c>
      <c r="G221" s="57"/>
      <c r="H221" s="58">
        <v>80</v>
      </c>
      <c r="I221" s="58">
        <v>72</v>
      </c>
      <c r="J221" s="20">
        <v>10.2</v>
      </c>
      <c r="K221" s="20">
        <f t="shared" si="4"/>
        <v>734.4</v>
      </c>
    </row>
    <row r="222" spans="1:11" ht="15.75">
      <c r="A222" s="63">
        <v>43095</v>
      </c>
      <c r="B222" s="101">
        <v>1237</v>
      </c>
      <c r="C222" s="118" t="s">
        <v>63</v>
      </c>
      <c r="D222" s="8" t="s">
        <v>13</v>
      </c>
      <c r="F222" s="58">
        <v>0</v>
      </c>
      <c r="H222" s="58">
        <v>100</v>
      </c>
      <c r="I222" s="58">
        <v>100</v>
      </c>
      <c r="J222" s="20">
        <v>0.53</v>
      </c>
      <c r="K222" s="20">
        <f t="shared" si="4"/>
        <v>53</v>
      </c>
    </row>
    <row r="223" ht="15">
      <c r="L223" s="27"/>
    </row>
    <row r="225" spans="5:7" ht="15.75">
      <c r="E225" s="53"/>
      <c r="G225" s="53"/>
    </row>
    <row r="226" spans="1:11" ht="15.75">
      <c r="A226" s="65"/>
      <c r="B226" s="7"/>
      <c r="C226" s="72"/>
      <c r="D226" s="6"/>
      <c r="E226" s="53"/>
      <c r="F226" s="55"/>
      <c r="G226" s="53"/>
      <c r="H226" s="55"/>
      <c r="I226" s="55"/>
      <c r="J226" s="21"/>
      <c r="K226" s="21"/>
    </row>
    <row r="227" spans="1:11" ht="15.75">
      <c r="A227" s="65"/>
      <c r="B227" s="7"/>
      <c r="C227" s="72"/>
      <c r="D227" s="6"/>
      <c r="E227" s="53"/>
      <c r="F227" s="55"/>
      <c r="G227" s="53"/>
      <c r="H227" s="55"/>
      <c r="I227" s="55"/>
      <c r="J227" s="21"/>
      <c r="K227" s="21"/>
    </row>
    <row r="228" spans="1:11" ht="15.75">
      <c r="A228" s="65"/>
      <c r="B228" s="7"/>
      <c r="C228" s="72"/>
      <c r="D228" s="6"/>
      <c r="E228" s="53"/>
      <c r="F228" s="55"/>
      <c r="G228" s="53"/>
      <c r="H228" s="55"/>
      <c r="I228" s="55"/>
      <c r="J228" s="21"/>
      <c r="K228" s="21"/>
    </row>
    <row r="229" spans="1:11" ht="13.5" customHeight="1">
      <c r="A229" s="65"/>
      <c r="B229" s="7"/>
      <c r="C229" s="72"/>
      <c r="D229" s="6"/>
      <c r="E229" s="53"/>
      <c r="F229" s="55"/>
      <c r="G229" s="53"/>
      <c r="H229" s="55"/>
      <c r="I229" s="55"/>
      <c r="J229" s="21"/>
      <c r="K229" s="21"/>
    </row>
    <row r="230" spans="1:11" ht="13.5" customHeight="1">
      <c r="A230" s="65"/>
      <c r="B230" s="7"/>
      <c r="C230" s="72"/>
      <c r="D230" s="6"/>
      <c r="E230" s="53"/>
      <c r="F230" s="55"/>
      <c r="G230" s="53"/>
      <c r="H230" s="55"/>
      <c r="I230" s="55"/>
      <c r="J230" s="21"/>
      <c r="K230" s="21"/>
    </row>
    <row r="231" spans="1:11" ht="13.5" customHeight="1">
      <c r="A231" s="65"/>
      <c r="B231" s="7"/>
      <c r="C231" s="72"/>
      <c r="D231" s="6"/>
      <c r="E231" s="53"/>
      <c r="F231" s="55"/>
      <c r="G231" s="53"/>
      <c r="H231" s="55"/>
      <c r="I231" s="55"/>
      <c r="J231" s="21"/>
      <c r="K231" s="21"/>
    </row>
    <row r="232" spans="1:11" ht="13.5" customHeight="1">
      <c r="A232" s="65"/>
      <c r="B232" s="7"/>
      <c r="C232" s="72"/>
      <c r="D232" s="6"/>
      <c r="E232" s="53"/>
      <c r="F232" s="55"/>
      <c r="G232" s="53"/>
      <c r="H232" s="55"/>
      <c r="I232" s="55"/>
      <c r="J232" s="21"/>
      <c r="K232" s="21"/>
    </row>
    <row r="233" spans="1:11" ht="13.5" customHeight="1">
      <c r="A233" s="65"/>
      <c r="B233" s="7"/>
      <c r="C233" s="72"/>
      <c r="D233" s="6"/>
      <c r="E233" s="53"/>
      <c r="F233" s="55"/>
      <c r="G233" s="53"/>
      <c r="H233" s="55"/>
      <c r="I233" s="55"/>
      <c r="J233" s="21"/>
      <c r="K233" s="21"/>
    </row>
    <row r="234" spans="3:10" ht="18.75">
      <c r="C234" s="1"/>
      <c r="J234" s="69"/>
    </row>
    <row r="235" spans="1:11" ht="18.75">
      <c r="A235" s="237" t="s">
        <v>0</v>
      </c>
      <c r="B235" s="237"/>
      <c r="C235" s="237"/>
      <c r="D235" s="237"/>
      <c r="E235" s="237"/>
      <c r="F235" s="237"/>
      <c r="G235" s="237"/>
      <c r="H235" s="237"/>
      <c r="I235" s="237"/>
      <c r="J235" s="237"/>
      <c r="K235" s="237"/>
    </row>
    <row r="236" spans="1:12" ht="18.75">
      <c r="A236" s="237" t="s">
        <v>261</v>
      </c>
      <c r="B236" s="237"/>
      <c r="C236" s="237"/>
      <c r="D236" s="237"/>
      <c r="E236" s="237"/>
      <c r="F236" s="237"/>
      <c r="G236" s="237"/>
      <c r="H236" s="237"/>
      <c r="I236" s="237"/>
      <c r="J236" s="237"/>
      <c r="K236" s="237"/>
      <c r="L236" s="73"/>
    </row>
    <row r="237" spans="1:12" ht="20.25">
      <c r="A237" s="237" t="s">
        <v>336</v>
      </c>
      <c r="B237" s="237"/>
      <c r="C237" s="237"/>
      <c r="D237" s="237"/>
      <c r="E237" s="237"/>
      <c r="F237" s="237"/>
      <c r="G237" s="237"/>
      <c r="H237" s="237"/>
      <c r="I237" s="237"/>
      <c r="J237" s="237"/>
      <c r="K237" s="237"/>
      <c r="L237" s="74"/>
    </row>
    <row r="238" spans="1:13" ht="20.25">
      <c r="A238" s="238" t="s">
        <v>419</v>
      </c>
      <c r="B238" s="238"/>
      <c r="C238" s="238"/>
      <c r="D238" s="238"/>
      <c r="E238" s="238"/>
      <c r="F238" s="238"/>
      <c r="G238" s="238"/>
      <c r="H238" s="238"/>
      <c r="I238" s="238"/>
      <c r="J238" s="238"/>
      <c r="K238" s="238"/>
      <c r="L238" s="74"/>
      <c r="M238" s="74"/>
    </row>
    <row r="239" spans="3:12" ht="15.75">
      <c r="C239" s="2"/>
      <c r="L239" s="75"/>
    </row>
    <row r="240" ht="15.75">
      <c r="C240" s="2"/>
    </row>
    <row r="241" spans="1:11" ht="18">
      <c r="A241" s="236" t="s">
        <v>425</v>
      </c>
      <c r="B241" s="236"/>
      <c r="C241" s="236"/>
      <c r="D241" s="236"/>
      <c r="E241" s="236"/>
      <c r="F241" s="236"/>
      <c r="G241" s="236"/>
      <c r="H241" s="236"/>
      <c r="I241" s="236"/>
      <c r="J241" s="236"/>
      <c r="K241" s="236"/>
    </row>
    <row r="242" spans="3:13" ht="18">
      <c r="C242" s="2"/>
      <c r="E242" s="233"/>
      <c r="G242" s="233"/>
      <c r="L242" s="76"/>
      <c r="M242" s="76"/>
    </row>
    <row r="243" spans="1:11" ht="63">
      <c r="A243" s="109" t="s">
        <v>335</v>
      </c>
      <c r="B243" s="110" t="s">
        <v>297</v>
      </c>
      <c r="C243" s="113" t="s">
        <v>296</v>
      </c>
      <c r="D243" s="111" t="s">
        <v>298</v>
      </c>
      <c r="E243" s="57">
        <v>2140</v>
      </c>
      <c r="F243" s="111" t="s">
        <v>423</v>
      </c>
      <c r="G243" s="57"/>
      <c r="H243" s="111" t="s">
        <v>422</v>
      </c>
      <c r="I243" s="110" t="s">
        <v>424</v>
      </c>
      <c r="J243" s="110" t="s">
        <v>333</v>
      </c>
      <c r="K243" s="111" t="s">
        <v>300</v>
      </c>
    </row>
    <row r="244" spans="1:11" ht="15.75">
      <c r="A244" s="63">
        <v>43236</v>
      </c>
      <c r="B244" s="101">
        <v>1238</v>
      </c>
      <c r="C244" s="118" t="s">
        <v>370</v>
      </c>
      <c r="D244" s="8" t="s">
        <v>19</v>
      </c>
      <c r="E244" s="57">
        <v>1550</v>
      </c>
      <c r="F244" s="58">
        <v>120</v>
      </c>
      <c r="G244" s="57"/>
      <c r="H244" s="58">
        <v>78</v>
      </c>
      <c r="I244" s="58">
        <v>46</v>
      </c>
      <c r="J244" s="20">
        <v>322.64</v>
      </c>
      <c r="K244" s="20">
        <f aca="true" t="shared" si="5" ref="K244:K260">SUM(I244*J244)</f>
        <v>14841.439999999999</v>
      </c>
    </row>
    <row r="245" spans="1:11" ht="15.75">
      <c r="A245" s="63">
        <v>43252</v>
      </c>
      <c r="B245" s="101">
        <v>1070</v>
      </c>
      <c r="C245" s="115" t="s">
        <v>64</v>
      </c>
      <c r="D245" s="8" t="s">
        <v>19</v>
      </c>
      <c r="E245" s="57">
        <v>2900</v>
      </c>
      <c r="F245" s="58">
        <v>20</v>
      </c>
      <c r="G245" s="57"/>
      <c r="H245" s="58">
        <v>15</v>
      </c>
      <c r="I245" s="58">
        <v>60</v>
      </c>
      <c r="J245" s="20">
        <v>80.77</v>
      </c>
      <c r="K245" s="20">
        <f t="shared" si="5"/>
        <v>4846.2</v>
      </c>
    </row>
    <row r="246" spans="1:11" ht="16.5" customHeight="1">
      <c r="A246" s="63">
        <v>43287</v>
      </c>
      <c r="B246" s="101">
        <v>1605</v>
      </c>
      <c r="C246" s="118" t="s">
        <v>371</v>
      </c>
      <c r="D246" s="8" t="s">
        <v>19</v>
      </c>
      <c r="E246" s="57">
        <v>2000</v>
      </c>
      <c r="F246" s="58">
        <v>419</v>
      </c>
      <c r="G246" s="57"/>
      <c r="H246" s="58">
        <v>409</v>
      </c>
      <c r="I246" s="58">
        <v>389</v>
      </c>
      <c r="J246" s="20">
        <v>11.99</v>
      </c>
      <c r="K246" s="20">
        <f t="shared" si="5"/>
        <v>4664.11</v>
      </c>
    </row>
    <row r="247" spans="1:11" ht="15.75">
      <c r="A247" s="63">
        <v>43132</v>
      </c>
      <c r="B247" s="101">
        <v>1417</v>
      </c>
      <c r="C247" s="118" t="s">
        <v>65</v>
      </c>
      <c r="D247" s="8" t="s">
        <v>24</v>
      </c>
      <c r="E247" s="57">
        <v>300</v>
      </c>
      <c r="F247" s="58">
        <v>2482</v>
      </c>
      <c r="G247" s="57"/>
      <c r="H247" s="58">
        <v>2372</v>
      </c>
      <c r="I247" s="58">
        <v>2372</v>
      </c>
      <c r="J247" s="20">
        <v>1.5</v>
      </c>
      <c r="K247" s="20">
        <f t="shared" si="5"/>
        <v>3558</v>
      </c>
    </row>
    <row r="248" spans="1:11" ht="15.75">
      <c r="A248" s="63">
        <v>43427</v>
      </c>
      <c r="B248" s="101">
        <v>1418</v>
      </c>
      <c r="C248" s="118" t="s">
        <v>66</v>
      </c>
      <c r="D248" s="8" t="s">
        <v>24</v>
      </c>
      <c r="E248" s="57">
        <v>260</v>
      </c>
      <c r="F248" s="58">
        <v>0</v>
      </c>
      <c r="G248" s="57"/>
      <c r="H248" s="58">
        <v>780</v>
      </c>
      <c r="I248" s="58">
        <v>780</v>
      </c>
      <c r="J248" s="20">
        <v>0.29</v>
      </c>
      <c r="K248" s="20">
        <f t="shared" si="5"/>
        <v>226.2</v>
      </c>
    </row>
    <row r="249" spans="1:11" s="27" customFormat="1" ht="15.75">
      <c r="A249" s="63">
        <v>43265</v>
      </c>
      <c r="B249" s="101">
        <v>1420</v>
      </c>
      <c r="C249" s="118" t="s">
        <v>253</v>
      </c>
      <c r="D249" s="8" t="s">
        <v>24</v>
      </c>
      <c r="E249" s="57">
        <v>450</v>
      </c>
      <c r="F249" s="58">
        <v>100</v>
      </c>
      <c r="G249" s="57"/>
      <c r="H249" s="58">
        <v>100</v>
      </c>
      <c r="I249" s="58">
        <v>100</v>
      </c>
      <c r="J249" s="20">
        <v>39</v>
      </c>
      <c r="K249" s="20">
        <f t="shared" si="5"/>
        <v>3900</v>
      </c>
    </row>
    <row r="250" spans="1:11" s="27" customFormat="1" ht="15.75">
      <c r="A250" s="63">
        <v>43161</v>
      </c>
      <c r="B250" s="101">
        <v>1421</v>
      </c>
      <c r="C250" s="115" t="s">
        <v>252</v>
      </c>
      <c r="D250" s="8" t="s">
        <v>24</v>
      </c>
      <c r="E250" s="57">
        <v>90</v>
      </c>
      <c r="F250" s="58">
        <v>75</v>
      </c>
      <c r="G250" s="57"/>
      <c r="H250" s="58">
        <v>75</v>
      </c>
      <c r="I250" s="58">
        <v>75</v>
      </c>
      <c r="J250" s="20">
        <v>71</v>
      </c>
      <c r="K250" s="20">
        <f t="shared" si="5"/>
        <v>5325</v>
      </c>
    </row>
    <row r="251" spans="1:11" ht="15.75">
      <c r="A251" s="63">
        <v>43132</v>
      </c>
      <c r="B251" s="101">
        <v>1422</v>
      </c>
      <c r="C251" s="115" t="s">
        <v>289</v>
      </c>
      <c r="D251" s="8" t="s">
        <v>24</v>
      </c>
      <c r="E251" s="57"/>
      <c r="F251" s="58">
        <v>6</v>
      </c>
      <c r="G251" s="57"/>
      <c r="H251" s="58">
        <v>6</v>
      </c>
      <c r="I251" s="58">
        <v>6</v>
      </c>
      <c r="J251" s="20">
        <v>70</v>
      </c>
      <c r="K251" s="20">
        <f t="shared" si="5"/>
        <v>420</v>
      </c>
    </row>
    <row r="252" spans="1:11" ht="15.75">
      <c r="A252" s="63">
        <v>43110</v>
      </c>
      <c r="B252" s="101">
        <v>1425</v>
      </c>
      <c r="C252" s="115" t="s">
        <v>311</v>
      </c>
      <c r="D252" s="8" t="s">
        <v>19</v>
      </c>
      <c r="E252" s="57">
        <v>129</v>
      </c>
      <c r="F252" s="58">
        <v>15</v>
      </c>
      <c r="G252" s="57"/>
      <c r="H252" s="58">
        <v>15</v>
      </c>
      <c r="I252" s="58">
        <v>15</v>
      </c>
      <c r="J252" s="124">
        <v>669.36</v>
      </c>
      <c r="K252" s="20">
        <f t="shared" si="5"/>
        <v>10040.4</v>
      </c>
    </row>
    <row r="253" spans="1:11" ht="15.75">
      <c r="A253" s="63">
        <v>43266</v>
      </c>
      <c r="B253" s="101">
        <v>1423</v>
      </c>
      <c r="C253" s="118" t="s">
        <v>372</v>
      </c>
      <c r="D253" s="8" t="s">
        <v>41</v>
      </c>
      <c r="E253" s="58"/>
      <c r="F253" s="58">
        <v>13</v>
      </c>
      <c r="G253" s="58"/>
      <c r="H253" s="58">
        <v>13</v>
      </c>
      <c r="I253" s="58">
        <v>12</v>
      </c>
      <c r="J253" s="20">
        <v>149.6</v>
      </c>
      <c r="K253" s="20">
        <f t="shared" si="5"/>
        <v>1795.1999999999998</v>
      </c>
    </row>
    <row r="254" spans="1:11" ht="15.75">
      <c r="A254" s="64">
        <v>43161</v>
      </c>
      <c r="B254" s="102">
        <v>1424</v>
      </c>
      <c r="C254" s="115" t="s">
        <v>310</v>
      </c>
      <c r="D254" s="61" t="s">
        <v>27</v>
      </c>
      <c r="E254" s="58"/>
      <c r="F254" s="58">
        <v>0</v>
      </c>
      <c r="G254" s="58"/>
      <c r="H254" s="58">
        <v>0</v>
      </c>
      <c r="I254" s="58">
        <v>0</v>
      </c>
      <c r="J254" s="103">
        <v>102</v>
      </c>
      <c r="K254" s="20">
        <f t="shared" si="5"/>
        <v>0</v>
      </c>
    </row>
    <row r="255" spans="1:11" ht="15.75">
      <c r="A255" s="64">
        <v>43318</v>
      </c>
      <c r="B255" s="102">
        <v>1426</v>
      </c>
      <c r="C255" s="115" t="s">
        <v>312</v>
      </c>
      <c r="D255" s="61" t="s">
        <v>19</v>
      </c>
      <c r="E255" s="57">
        <v>450</v>
      </c>
      <c r="F255" s="58">
        <v>138</v>
      </c>
      <c r="G255" s="57"/>
      <c r="H255" s="58">
        <v>138</v>
      </c>
      <c r="I255" s="58">
        <v>118</v>
      </c>
      <c r="J255" s="122">
        <v>572.5</v>
      </c>
      <c r="K255" s="20">
        <f t="shared" si="5"/>
        <v>67555</v>
      </c>
    </row>
    <row r="256" spans="1:11" s="27" customFormat="1" ht="15.75">
      <c r="A256" s="63">
        <v>43287</v>
      </c>
      <c r="B256" s="101">
        <v>1589</v>
      </c>
      <c r="C256" s="118" t="s">
        <v>67</v>
      </c>
      <c r="D256" s="8" t="s">
        <v>30</v>
      </c>
      <c r="E256" s="57">
        <v>2762</v>
      </c>
      <c r="F256" s="58">
        <v>179</v>
      </c>
      <c r="G256" s="57"/>
      <c r="H256" s="58">
        <v>153</v>
      </c>
      <c r="I256" s="58">
        <v>118</v>
      </c>
      <c r="J256" s="20">
        <v>0.49</v>
      </c>
      <c r="K256" s="20">
        <f t="shared" si="5"/>
        <v>57.82</v>
      </c>
    </row>
    <row r="257" spans="1:11" s="27" customFormat="1" ht="15.75">
      <c r="A257" s="63">
        <v>43287</v>
      </c>
      <c r="B257" s="101">
        <v>9332</v>
      </c>
      <c r="C257" s="118" t="s">
        <v>68</v>
      </c>
      <c r="D257" s="8" t="s">
        <v>19</v>
      </c>
      <c r="E257" s="57">
        <v>20</v>
      </c>
      <c r="F257" s="58">
        <v>728</v>
      </c>
      <c r="G257" s="57"/>
      <c r="H257" s="98">
        <v>1118</v>
      </c>
      <c r="I257" s="58">
        <v>1068</v>
      </c>
      <c r="J257" s="20">
        <v>9.58</v>
      </c>
      <c r="K257" s="20">
        <f t="shared" si="5"/>
        <v>10231.44</v>
      </c>
    </row>
    <row r="258" spans="1:11" s="27" customFormat="1" ht="15.75">
      <c r="A258" s="63">
        <v>43264</v>
      </c>
      <c r="B258" s="101">
        <v>9333</v>
      </c>
      <c r="C258" s="118" t="s">
        <v>260</v>
      </c>
      <c r="D258" s="8" t="s">
        <v>27</v>
      </c>
      <c r="E258" s="58"/>
      <c r="F258" s="58">
        <v>259</v>
      </c>
      <c r="G258" s="58"/>
      <c r="H258" s="58">
        <v>204</v>
      </c>
      <c r="I258" s="58">
        <v>119</v>
      </c>
      <c r="J258" s="20">
        <v>210</v>
      </c>
      <c r="K258" s="20">
        <f t="shared" si="5"/>
        <v>24990</v>
      </c>
    </row>
    <row r="259" spans="1:11" s="27" customFormat="1" ht="15.75">
      <c r="A259" s="64">
        <v>43161</v>
      </c>
      <c r="B259" s="102">
        <v>1197</v>
      </c>
      <c r="C259" s="115" t="s">
        <v>313</v>
      </c>
      <c r="D259" s="61" t="s">
        <v>27</v>
      </c>
      <c r="E259" s="57">
        <v>3170</v>
      </c>
      <c r="F259" s="58">
        <v>0</v>
      </c>
      <c r="G259" s="57"/>
      <c r="H259" s="58">
        <v>0</v>
      </c>
      <c r="I259" s="58">
        <v>0</v>
      </c>
      <c r="J259" s="103">
        <v>12.23</v>
      </c>
      <c r="K259" s="20">
        <f t="shared" si="5"/>
        <v>0</v>
      </c>
    </row>
    <row r="260" spans="1:11" s="27" customFormat="1" ht="15.75">
      <c r="A260" s="63">
        <v>43095</v>
      </c>
      <c r="B260" s="101">
        <v>1196</v>
      </c>
      <c r="C260" s="118" t="s">
        <v>266</v>
      </c>
      <c r="D260" s="8" t="s">
        <v>27</v>
      </c>
      <c r="E260" s="125"/>
      <c r="F260" s="58">
        <v>4</v>
      </c>
      <c r="G260" s="125"/>
      <c r="H260" s="58">
        <v>4</v>
      </c>
      <c r="I260" s="58">
        <v>4</v>
      </c>
      <c r="J260" s="20">
        <v>102.19</v>
      </c>
      <c r="K260" s="50">
        <f t="shared" si="5"/>
        <v>408.76</v>
      </c>
    </row>
    <row r="261" spans="1:11" s="27" customFormat="1" ht="15.75">
      <c r="A261" s="125"/>
      <c r="B261" s="125"/>
      <c r="C261" s="125"/>
      <c r="D261" s="125"/>
      <c r="F261" s="125"/>
      <c r="H261" s="125"/>
      <c r="I261" s="125"/>
      <c r="J261" s="125"/>
      <c r="K261" s="125"/>
    </row>
    <row r="262" s="27" customFormat="1" ht="15"/>
    <row r="263" spans="5:7" s="27" customFormat="1" ht="15.75">
      <c r="E263" s="55"/>
      <c r="G263" s="55"/>
    </row>
    <row r="264" spans="1:11" s="27" customFormat="1" ht="15.75">
      <c r="A264" s="65"/>
      <c r="B264" s="82"/>
      <c r="C264" s="83"/>
      <c r="D264" s="84"/>
      <c r="E264" s="55"/>
      <c r="F264" s="55"/>
      <c r="G264" s="55"/>
      <c r="H264" s="55"/>
      <c r="I264" s="55"/>
      <c r="J264" s="85"/>
      <c r="K264" s="21"/>
    </row>
    <row r="265" spans="1:11" s="27" customFormat="1" ht="15.75">
      <c r="A265" s="65"/>
      <c r="B265" s="82"/>
      <c r="C265" s="83"/>
      <c r="D265" s="84"/>
      <c r="E265" s="55"/>
      <c r="F265" s="55"/>
      <c r="G265" s="55"/>
      <c r="H265" s="55"/>
      <c r="I265" s="55"/>
      <c r="J265" s="85"/>
      <c r="K265" s="21"/>
    </row>
    <row r="266" spans="1:13" s="27" customFormat="1" ht="15.75">
      <c r="A266" s="65"/>
      <c r="B266" s="82"/>
      <c r="C266" s="83"/>
      <c r="D266" s="84"/>
      <c r="E266" s="56"/>
      <c r="F266" s="55"/>
      <c r="G266" s="54"/>
      <c r="H266" s="55"/>
      <c r="I266" s="55"/>
      <c r="J266" s="85"/>
      <c r="K266" s="21"/>
      <c r="L266" s="68"/>
      <c r="M266" s="19"/>
    </row>
    <row r="267" spans="2:13" s="27" customFormat="1" ht="15.75">
      <c r="B267"/>
      <c r="C267"/>
      <c r="D267"/>
      <c r="E267" s="56"/>
      <c r="F267" s="62"/>
      <c r="G267" s="54"/>
      <c r="H267" s="54"/>
      <c r="I267" s="52"/>
      <c r="J267" s="52"/>
      <c r="K267" s="52"/>
      <c r="L267" s="68"/>
      <c r="M267" s="19"/>
    </row>
    <row r="268" spans="2:13" s="27" customFormat="1" ht="15.75">
      <c r="B268"/>
      <c r="C268"/>
      <c r="D268"/>
      <c r="E268" s="56"/>
      <c r="F268" s="62"/>
      <c r="G268" s="54"/>
      <c r="H268" s="54"/>
      <c r="I268" s="52"/>
      <c r="J268" s="52"/>
      <c r="K268" s="52"/>
      <c r="L268" s="68"/>
      <c r="M268" s="19"/>
    </row>
    <row r="269" spans="2:13" s="27" customFormat="1" ht="15.75">
      <c r="B269"/>
      <c r="C269"/>
      <c r="D269"/>
      <c r="E269" s="56"/>
      <c r="F269" s="62"/>
      <c r="G269" s="54"/>
      <c r="H269" s="54"/>
      <c r="I269" s="52"/>
      <c r="J269" s="52"/>
      <c r="K269" s="52"/>
      <c r="L269" s="68"/>
      <c r="M269" s="19"/>
    </row>
    <row r="270" spans="2:13" s="27" customFormat="1" ht="15.75">
      <c r="B270"/>
      <c r="C270"/>
      <c r="D270"/>
      <c r="E270" s="56"/>
      <c r="F270" s="62"/>
      <c r="G270" s="54"/>
      <c r="H270" s="54"/>
      <c r="I270" s="52"/>
      <c r="J270" s="52"/>
      <c r="K270" s="52"/>
      <c r="L270" s="68"/>
      <c r="M270" s="19"/>
    </row>
    <row r="271" spans="2:13" s="27" customFormat="1" ht="15.75">
      <c r="B271"/>
      <c r="C271"/>
      <c r="D271"/>
      <c r="E271" s="56"/>
      <c r="F271" s="62"/>
      <c r="G271" s="54"/>
      <c r="H271" s="54"/>
      <c r="I271" s="52"/>
      <c r="J271" s="52"/>
      <c r="K271" s="52"/>
      <c r="L271" s="68"/>
      <c r="M271" s="19"/>
    </row>
    <row r="272" spans="2:13" s="27" customFormat="1" ht="15.75">
      <c r="B272"/>
      <c r="C272"/>
      <c r="D272"/>
      <c r="E272" s="56"/>
      <c r="F272" s="62"/>
      <c r="G272" s="54"/>
      <c r="H272" s="54"/>
      <c r="I272" s="52"/>
      <c r="J272" s="52"/>
      <c r="K272" s="52"/>
      <c r="L272" s="68"/>
      <c r="M272" s="19"/>
    </row>
    <row r="273" spans="2:13" s="27" customFormat="1" ht="15.75">
      <c r="B273"/>
      <c r="C273"/>
      <c r="D273"/>
      <c r="E273" s="56"/>
      <c r="F273" s="62"/>
      <c r="G273" s="54"/>
      <c r="H273" s="54"/>
      <c r="I273" s="52"/>
      <c r="J273" s="52"/>
      <c r="K273" s="52"/>
      <c r="L273" s="68"/>
      <c r="M273" s="19"/>
    </row>
    <row r="274" spans="2:13" s="27" customFormat="1" ht="15.75">
      <c r="B274"/>
      <c r="C274"/>
      <c r="D274"/>
      <c r="E274" s="56"/>
      <c r="F274" s="62"/>
      <c r="G274" s="54"/>
      <c r="H274" s="54"/>
      <c r="I274" s="52"/>
      <c r="J274" s="52"/>
      <c r="K274" s="52"/>
      <c r="L274" s="68"/>
      <c r="M274" s="19"/>
    </row>
    <row r="275" spans="2:13" s="27" customFormat="1" ht="15.75">
      <c r="B275"/>
      <c r="C275"/>
      <c r="D275"/>
      <c r="E275" s="56"/>
      <c r="F275" s="62"/>
      <c r="G275" s="54"/>
      <c r="H275" s="54"/>
      <c r="I275" s="52"/>
      <c r="J275" s="52"/>
      <c r="K275" s="52"/>
      <c r="L275" s="68"/>
      <c r="M275" s="19"/>
    </row>
    <row r="276" spans="2:13" s="27" customFormat="1" ht="15.75">
      <c r="B276"/>
      <c r="C276"/>
      <c r="D276"/>
      <c r="E276" s="56"/>
      <c r="F276" s="62"/>
      <c r="G276" s="54"/>
      <c r="H276" s="54"/>
      <c r="I276" s="52"/>
      <c r="J276" s="52"/>
      <c r="K276" s="52"/>
      <c r="L276" s="68"/>
      <c r="M276" s="19"/>
    </row>
    <row r="277" spans="2:13" s="27" customFormat="1" ht="15.75">
      <c r="B277"/>
      <c r="C277"/>
      <c r="D277"/>
      <c r="E277" s="56"/>
      <c r="F277" s="62"/>
      <c r="G277" s="54"/>
      <c r="H277" s="54"/>
      <c r="I277" s="52"/>
      <c r="J277" s="52"/>
      <c r="K277" s="52"/>
      <c r="L277" s="68"/>
      <c r="M277" s="19"/>
    </row>
    <row r="278" spans="1:13" s="27" customFormat="1" ht="18.75">
      <c r="A278"/>
      <c r="B278"/>
      <c r="C278" s="1"/>
      <c r="D278"/>
      <c r="E278" s="56"/>
      <c r="F278" s="62"/>
      <c r="G278" s="54"/>
      <c r="H278" s="54"/>
      <c r="I278" s="52"/>
      <c r="J278" s="69"/>
      <c r="K278" s="52"/>
      <c r="L278" s="68"/>
      <c r="M278" s="19"/>
    </row>
    <row r="279" spans="1:13" s="27" customFormat="1" ht="18.75">
      <c r="A279" s="237" t="s">
        <v>0</v>
      </c>
      <c r="B279" s="237"/>
      <c r="C279" s="237"/>
      <c r="D279" s="237"/>
      <c r="E279" s="237"/>
      <c r="F279" s="237"/>
      <c r="G279" s="237"/>
      <c r="H279" s="237"/>
      <c r="I279" s="237"/>
      <c r="J279" s="237"/>
      <c r="K279" s="237"/>
      <c r="L279" s="68"/>
      <c r="M279" s="19"/>
    </row>
    <row r="280" spans="1:13" s="27" customFormat="1" ht="18.75">
      <c r="A280" s="237" t="s">
        <v>261</v>
      </c>
      <c r="B280" s="237"/>
      <c r="C280" s="237"/>
      <c r="D280" s="237"/>
      <c r="E280" s="237"/>
      <c r="F280" s="237"/>
      <c r="G280" s="237"/>
      <c r="H280" s="237"/>
      <c r="I280" s="237"/>
      <c r="J280" s="237"/>
      <c r="K280" s="237"/>
      <c r="L280" s="73"/>
      <c r="M280" s="19"/>
    </row>
    <row r="281" spans="1:13" s="27" customFormat="1" ht="20.25">
      <c r="A281" s="237" t="s">
        <v>336</v>
      </c>
      <c r="B281" s="237"/>
      <c r="C281" s="237"/>
      <c r="D281" s="237"/>
      <c r="E281" s="237"/>
      <c r="F281" s="237"/>
      <c r="G281" s="237"/>
      <c r="H281" s="237"/>
      <c r="I281" s="237"/>
      <c r="J281" s="237"/>
      <c r="K281" s="237"/>
      <c r="L281" s="74"/>
      <c r="M281" s="19"/>
    </row>
    <row r="282" spans="1:13" s="27" customFormat="1" ht="20.25">
      <c r="A282" s="238" t="s">
        <v>420</v>
      </c>
      <c r="B282" s="238"/>
      <c r="C282" s="238"/>
      <c r="D282" s="238"/>
      <c r="E282" s="238"/>
      <c r="F282" s="238"/>
      <c r="G282" s="238"/>
      <c r="H282" s="238"/>
      <c r="I282" s="238"/>
      <c r="J282" s="238"/>
      <c r="K282" s="238"/>
      <c r="L282" s="74"/>
      <c r="M282" s="74"/>
    </row>
    <row r="283" spans="1:13" s="27" customFormat="1" ht="15.75">
      <c r="A283"/>
      <c r="B283"/>
      <c r="C283" s="2"/>
      <c r="D283"/>
      <c r="E283" s="56"/>
      <c r="F283" s="62"/>
      <c r="G283" s="54"/>
      <c r="H283" s="54"/>
      <c r="I283" s="52"/>
      <c r="J283" s="52"/>
      <c r="K283" s="52"/>
      <c r="L283" s="75"/>
      <c r="M283" s="19"/>
    </row>
    <row r="284" spans="1:13" s="27" customFormat="1" ht="15.75">
      <c r="A284"/>
      <c r="B284"/>
      <c r="C284" s="2"/>
      <c r="D284"/>
      <c r="E284" s="56"/>
      <c r="F284" s="62"/>
      <c r="G284" s="54"/>
      <c r="H284" s="54"/>
      <c r="I284" s="52"/>
      <c r="J284" s="52"/>
      <c r="K284" s="52"/>
      <c r="L284" s="68"/>
      <c r="M284" s="19"/>
    </row>
    <row r="285" spans="1:13" s="27" customFormat="1" ht="18">
      <c r="A285" s="236" t="s">
        <v>425</v>
      </c>
      <c r="B285" s="236"/>
      <c r="C285" s="236"/>
      <c r="D285" s="236"/>
      <c r="E285" s="236"/>
      <c r="F285" s="236"/>
      <c r="G285" s="236"/>
      <c r="H285" s="236"/>
      <c r="I285" s="236"/>
      <c r="J285" s="236"/>
      <c r="K285" s="236"/>
      <c r="L285" s="68"/>
      <c r="M285" s="19"/>
    </row>
    <row r="286" spans="1:13" s="27" customFormat="1" ht="18">
      <c r="A286" s="233"/>
      <c r="B286" s="233"/>
      <c r="C286" s="233"/>
      <c r="D286" s="233"/>
      <c r="E286" s="56"/>
      <c r="F286" s="233"/>
      <c r="G286" s="54"/>
      <c r="H286" s="233"/>
      <c r="I286" s="233"/>
      <c r="J286" s="233"/>
      <c r="K286" s="233"/>
      <c r="L286" s="68"/>
      <c r="M286" s="19"/>
    </row>
    <row r="287" spans="2:11" s="27" customFormat="1" ht="69" customHeight="1" hidden="1">
      <c r="B287"/>
      <c r="C287" s="2"/>
      <c r="D287"/>
      <c r="E287" s="112" t="s">
        <v>5</v>
      </c>
      <c r="F287" s="62"/>
      <c r="G287" s="112" t="s">
        <v>10</v>
      </c>
      <c r="H287" s="54"/>
      <c r="I287" s="52"/>
      <c r="J287" s="70"/>
      <c r="K287" s="52"/>
    </row>
    <row r="288" spans="1:11" s="27" customFormat="1" ht="63">
      <c r="A288" s="109" t="s">
        <v>335</v>
      </c>
      <c r="B288" s="110" t="s">
        <v>297</v>
      </c>
      <c r="C288" s="113" t="s">
        <v>296</v>
      </c>
      <c r="D288" s="110" t="s">
        <v>298</v>
      </c>
      <c r="E288" s="57">
        <v>600</v>
      </c>
      <c r="F288" s="111" t="s">
        <v>423</v>
      </c>
      <c r="G288" s="57"/>
      <c r="H288" s="111" t="s">
        <v>422</v>
      </c>
      <c r="I288" s="110" t="s">
        <v>424</v>
      </c>
      <c r="J288" s="110" t="s">
        <v>333</v>
      </c>
      <c r="K288" s="111" t="s">
        <v>300</v>
      </c>
    </row>
    <row r="289" spans="1:11" ht="15.75">
      <c r="A289" s="63">
        <v>43287</v>
      </c>
      <c r="B289" s="101">
        <v>1646</v>
      </c>
      <c r="C289" s="118" t="s">
        <v>69</v>
      </c>
      <c r="D289" s="8" t="s">
        <v>13</v>
      </c>
      <c r="E289" s="57">
        <v>120</v>
      </c>
      <c r="F289" s="58">
        <v>100</v>
      </c>
      <c r="G289" s="57"/>
      <c r="H289" s="58">
        <v>100</v>
      </c>
      <c r="I289" s="58">
        <v>85</v>
      </c>
      <c r="J289" s="20">
        <v>0.72</v>
      </c>
      <c r="K289" s="50">
        <f aca="true" t="shared" si="6" ref="K289:K304">SUM(I289*J289)</f>
        <v>61.199999999999996</v>
      </c>
    </row>
    <row r="290" spans="1:11" s="27" customFormat="1" ht="15.75">
      <c r="A290" s="63">
        <v>43132</v>
      </c>
      <c r="B290" s="101">
        <v>1006</v>
      </c>
      <c r="C290" s="117" t="s">
        <v>70</v>
      </c>
      <c r="D290" s="8" t="s">
        <v>19</v>
      </c>
      <c r="E290" s="57">
        <v>1370</v>
      </c>
      <c r="F290" s="58">
        <v>0</v>
      </c>
      <c r="G290" s="57"/>
      <c r="H290" s="58">
        <v>0</v>
      </c>
      <c r="I290" s="58">
        <v>0</v>
      </c>
      <c r="J290" s="20">
        <v>47.77</v>
      </c>
      <c r="K290" s="50">
        <f t="shared" si="6"/>
        <v>0</v>
      </c>
    </row>
    <row r="291" spans="1:11" ht="15.75">
      <c r="A291" s="63">
        <v>43287</v>
      </c>
      <c r="B291" s="101">
        <v>1591</v>
      </c>
      <c r="C291" s="118" t="s">
        <v>71</v>
      </c>
      <c r="D291" s="8" t="s">
        <v>19</v>
      </c>
      <c r="E291" s="57">
        <v>182</v>
      </c>
      <c r="F291" s="58">
        <v>0</v>
      </c>
      <c r="G291" s="57"/>
      <c r="H291" s="58">
        <v>0</v>
      </c>
      <c r="I291" s="58">
        <v>0</v>
      </c>
      <c r="J291" s="20">
        <v>1.1</v>
      </c>
      <c r="K291" s="50">
        <f t="shared" si="6"/>
        <v>0</v>
      </c>
    </row>
    <row r="292" spans="1:11" s="27" customFormat="1" ht="15.75">
      <c r="A292" s="63">
        <v>43221</v>
      </c>
      <c r="B292" s="101">
        <v>1831</v>
      </c>
      <c r="C292" s="118" t="s">
        <v>72</v>
      </c>
      <c r="D292" s="8" t="s">
        <v>27</v>
      </c>
      <c r="E292" s="57">
        <v>792</v>
      </c>
      <c r="F292" s="58">
        <v>13</v>
      </c>
      <c r="G292" s="57"/>
      <c r="H292" s="58">
        <v>9</v>
      </c>
      <c r="I292" s="58">
        <v>9</v>
      </c>
      <c r="J292" s="20">
        <v>27</v>
      </c>
      <c r="K292" s="50">
        <f t="shared" si="6"/>
        <v>243</v>
      </c>
    </row>
    <row r="293" spans="1:11" ht="15.75">
      <c r="A293" s="63">
        <v>43406</v>
      </c>
      <c r="B293" s="101">
        <v>1376</v>
      </c>
      <c r="C293" s="118" t="s">
        <v>73</v>
      </c>
      <c r="D293" s="8" t="s">
        <v>27</v>
      </c>
      <c r="E293" s="57">
        <v>312</v>
      </c>
      <c r="F293" s="58">
        <v>16</v>
      </c>
      <c r="G293" s="57"/>
      <c r="H293" s="58">
        <v>16</v>
      </c>
      <c r="I293" s="58">
        <v>16</v>
      </c>
      <c r="J293" s="20">
        <v>34.73</v>
      </c>
      <c r="K293" s="50">
        <f t="shared" si="6"/>
        <v>555.68</v>
      </c>
    </row>
    <row r="294" spans="1:11" ht="15.75">
      <c r="A294" s="63">
        <v>43208</v>
      </c>
      <c r="B294" s="101">
        <v>1378</v>
      </c>
      <c r="C294" s="118" t="s">
        <v>21</v>
      </c>
      <c r="D294" s="8" t="s">
        <v>27</v>
      </c>
      <c r="E294" s="57">
        <v>1248</v>
      </c>
      <c r="F294" s="58">
        <v>0</v>
      </c>
      <c r="G294" s="57"/>
      <c r="H294" s="58">
        <v>0</v>
      </c>
      <c r="I294" s="58">
        <v>0</v>
      </c>
      <c r="J294" s="20">
        <v>36.3</v>
      </c>
      <c r="K294" s="50">
        <f t="shared" si="6"/>
        <v>0</v>
      </c>
    </row>
    <row r="295" spans="1:11" ht="15.75">
      <c r="A295" s="63">
        <v>43208</v>
      </c>
      <c r="B295" s="101">
        <v>1379</v>
      </c>
      <c r="C295" s="118" t="s">
        <v>22</v>
      </c>
      <c r="D295" s="8" t="s">
        <v>27</v>
      </c>
      <c r="E295" s="57">
        <v>3715</v>
      </c>
      <c r="F295" s="58">
        <v>48</v>
      </c>
      <c r="G295" s="57"/>
      <c r="H295" s="58">
        <v>45</v>
      </c>
      <c r="I295" s="58">
        <v>43</v>
      </c>
      <c r="J295" s="20">
        <v>33.59</v>
      </c>
      <c r="K295" s="50">
        <f t="shared" si="6"/>
        <v>1444.3700000000001</v>
      </c>
    </row>
    <row r="296" spans="1:11" ht="15.75">
      <c r="A296" s="63">
        <v>43413</v>
      </c>
      <c r="B296" s="101">
        <v>9225</v>
      </c>
      <c r="C296" s="118" t="s">
        <v>74</v>
      </c>
      <c r="D296" s="8" t="s">
        <v>27</v>
      </c>
      <c r="E296" s="57">
        <v>2358</v>
      </c>
      <c r="F296" s="58">
        <v>18</v>
      </c>
      <c r="G296" s="57"/>
      <c r="H296" s="58">
        <v>180</v>
      </c>
      <c r="I296" s="58">
        <v>0</v>
      </c>
      <c r="J296" s="20">
        <v>50</v>
      </c>
      <c r="K296" s="50">
        <f t="shared" si="6"/>
        <v>0</v>
      </c>
    </row>
    <row r="297" spans="1:11" s="27" customFormat="1" ht="15.75">
      <c r="A297" s="63">
        <v>43287</v>
      </c>
      <c r="B297" s="101">
        <v>1854</v>
      </c>
      <c r="C297" s="117" t="s">
        <v>75</v>
      </c>
      <c r="D297" s="8" t="s">
        <v>27</v>
      </c>
      <c r="E297" s="57">
        <v>1504</v>
      </c>
      <c r="F297" s="58">
        <v>192</v>
      </c>
      <c r="G297" s="57"/>
      <c r="H297" s="58">
        <v>126</v>
      </c>
      <c r="I297" s="58">
        <v>126</v>
      </c>
      <c r="J297" s="20">
        <v>39</v>
      </c>
      <c r="K297" s="50">
        <f t="shared" si="6"/>
        <v>4914</v>
      </c>
    </row>
    <row r="298" spans="1:11" ht="15.75">
      <c r="A298" s="63">
        <v>43416</v>
      </c>
      <c r="B298" s="101">
        <v>1863</v>
      </c>
      <c r="C298" s="118" t="s">
        <v>76</v>
      </c>
      <c r="D298" s="8" t="s">
        <v>27</v>
      </c>
      <c r="E298" s="57"/>
      <c r="F298" s="58">
        <v>348</v>
      </c>
      <c r="G298" s="57"/>
      <c r="H298" s="58">
        <v>836</v>
      </c>
      <c r="I298" s="58">
        <v>0</v>
      </c>
      <c r="J298" s="20">
        <v>39</v>
      </c>
      <c r="K298" s="50">
        <f t="shared" si="6"/>
        <v>0</v>
      </c>
    </row>
    <row r="299" spans="1:11" ht="15.75">
      <c r="A299" s="63">
        <v>43739</v>
      </c>
      <c r="B299" s="101">
        <v>8773</v>
      </c>
      <c r="C299" s="118" t="s">
        <v>350</v>
      </c>
      <c r="D299" s="8" t="s">
        <v>351</v>
      </c>
      <c r="E299" s="57">
        <v>212</v>
      </c>
      <c r="F299" s="58">
        <v>78</v>
      </c>
      <c r="G299" s="57"/>
      <c r="H299" s="58">
        <v>68</v>
      </c>
      <c r="I299" s="58">
        <v>63</v>
      </c>
      <c r="J299" s="20">
        <v>13.56</v>
      </c>
      <c r="K299" s="50">
        <f t="shared" si="6"/>
        <v>854.2800000000001</v>
      </c>
    </row>
    <row r="300" spans="1:11" ht="15.75">
      <c r="A300" s="63">
        <v>43287</v>
      </c>
      <c r="B300" s="101">
        <v>9173</v>
      </c>
      <c r="C300" s="118" t="s">
        <v>230</v>
      </c>
      <c r="D300" s="8" t="s">
        <v>231</v>
      </c>
      <c r="E300" s="57"/>
      <c r="F300" s="58">
        <v>1</v>
      </c>
      <c r="G300" s="57"/>
      <c r="H300" s="58">
        <v>0</v>
      </c>
      <c r="I300" s="58">
        <v>0</v>
      </c>
      <c r="J300" s="20">
        <v>225.77</v>
      </c>
      <c r="K300" s="50">
        <f t="shared" si="6"/>
        <v>0</v>
      </c>
    </row>
    <row r="301" spans="1:11" ht="15.75">
      <c r="A301" s="63">
        <v>44054</v>
      </c>
      <c r="B301" s="101">
        <v>1296</v>
      </c>
      <c r="C301" s="118" t="s">
        <v>406</v>
      </c>
      <c r="D301" s="8" t="s">
        <v>19</v>
      </c>
      <c r="E301" s="57">
        <v>400</v>
      </c>
      <c r="F301" s="58">
        <v>115</v>
      </c>
      <c r="G301" s="57"/>
      <c r="H301" s="58">
        <v>105</v>
      </c>
      <c r="I301" s="58">
        <v>95</v>
      </c>
      <c r="J301" s="20">
        <v>30</v>
      </c>
      <c r="K301" s="50">
        <f t="shared" si="6"/>
        <v>2850</v>
      </c>
    </row>
    <row r="302" spans="1:11" ht="15.75">
      <c r="A302" s="63">
        <v>43287</v>
      </c>
      <c r="B302" s="101">
        <v>9124</v>
      </c>
      <c r="C302" s="118" t="s">
        <v>373</v>
      </c>
      <c r="D302" s="8" t="s">
        <v>13</v>
      </c>
      <c r="E302" s="57">
        <v>70</v>
      </c>
      <c r="F302" s="58">
        <v>100</v>
      </c>
      <c r="G302" s="57"/>
      <c r="H302" s="58">
        <v>100</v>
      </c>
      <c r="I302" s="58">
        <v>100</v>
      </c>
      <c r="J302" s="20">
        <v>0.99</v>
      </c>
      <c r="K302" s="50">
        <f t="shared" si="6"/>
        <v>99</v>
      </c>
    </row>
    <row r="303" spans="1:11" ht="15.75">
      <c r="A303" s="63">
        <v>44368</v>
      </c>
      <c r="B303" s="101">
        <v>9736</v>
      </c>
      <c r="C303" s="118" t="s">
        <v>416</v>
      </c>
      <c r="D303" s="8" t="s">
        <v>23</v>
      </c>
      <c r="E303" s="53"/>
      <c r="F303" s="58">
        <v>56</v>
      </c>
      <c r="G303" s="53"/>
      <c r="H303" s="58">
        <v>56</v>
      </c>
      <c r="I303" s="58">
        <v>56</v>
      </c>
      <c r="J303" s="20">
        <v>39.55</v>
      </c>
      <c r="K303" s="50">
        <f t="shared" si="6"/>
        <v>2214.7999999999997</v>
      </c>
    </row>
    <row r="304" spans="1:11" ht="15.75">
      <c r="A304" s="63">
        <v>39379</v>
      </c>
      <c r="B304" s="101">
        <v>9737</v>
      </c>
      <c r="C304" s="118" t="s">
        <v>267</v>
      </c>
      <c r="D304" s="8" t="s">
        <v>23</v>
      </c>
      <c r="E304" s="104"/>
      <c r="F304" s="58">
        <v>350</v>
      </c>
      <c r="G304" s="105"/>
      <c r="H304" s="58">
        <v>330</v>
      </c>
      <c r="I304" s="58">
        <v>280</v>
      </c>
      <c r="J304" s="20">
        <v>81.6</v>
      </c>
      <c r="K304" s="50">
        <f t="shared" si="6"/>
        <v>22848</v>
      </c>
    </row>
    <row r="305" spans="1:11" ht="15.75">
      <c r="A305" s="65"/>
      <c r="B305" s="106"/>
      <c r="C305" s="126"/>
      <c r="D305" s="6"/>
      <c r="F305" s="55"/>
      <c r="H305" s="55"/>
      <c r="I305" s="55"/>
      <c r="J305" s="21"/>
      <c r="K305" s="85"/>
    </row>
    <row r="306" spans="1:11" ht="18.75">
      <c r="A306" s="107"/>
      <c r="B306" s="107"/>
      <c r="C306" s="107"/>
      <c r="D306" s="107"/>
      <c r="E306" s="130"/>
      <c r="F306" s="108"/>
      <c r="G306" s="128"/>
      <c r="H306" s="105"/>
      <c r="I306" s="100"/>
      <c r="J306" s="55"/>
      <c r="K306" s="100"/>
    </row>
    <row r="307" spans="1:7" ht="18.75">
      <c r="A307" s="107"/>
      <c r="B307" s="107"/>
      <c r="E307" s="130"/>
      <c r="G307" s="128"/>
    </row>
    <row r="308" spans="1:11" ht="18.75">
      <c r="A308" s="107"/>
      <c r="B308" s="107"/>
      <c r="C308" s="128" t="s">
        <v>374</v>
      </c>
      <c r="D308" s="129"/>
      <c r="E308" s="53"/>
      <c r="F308" s="128" t="s">
        <v>412</v>
      </c>
      <c r="G308" s="53"/>
      <c r="H308" s="128"/>
      <c r="I308" s="234" t="s">
        <v>387</v>
      </c>
      <c r="J308" s="234"/>
      <c r="K308" s="234"/>
    </row>
    <row r="309" spans="1:11" ht="18.75">
      <c r="A309" s="65"/>
      <c r="B309" s="106"/>
      <c r="C309" s="128" t="s">
        <v>302</v>
      </c>
      <c r="D309" s="129"/>
      <c r="E309" s="53"/>
      <c r="F309" s="128" t="s">
        <v>411</v>
      </c>
      <c r="G309" s="53"/>
      <c r="H309" s="128"/>
      <c r="I309" s="234" t="s">
        <v>415</v>
      </c>
      <c r="J309" s="234"/>
      <c r="K309" s="234"/>
    </row>
    <row r="310" spans="1:11" ht="15.75">
      <c r="A310" s="65"/>
      <c r="B310" s="106"/>
      <c r="C310" s="127"/>
      <c r="D310" s="6"/>
      <c r="E310" s="53"/>
      <c r="F310" s="55"/>
      <c r="G310" s="53"/>
      <c r="H310" s="55"/>
      <c r="I310" s="55"/>
      <c r="J310" s="21"/>
      <c r="K310" s="21"/>
    </row>
    <row r="311" spans="1:11" ht="15.75">
      <c r="A311" s="65"/>
      <c r="B311" s="7"/>
      <c r="C311" s="83"/>
      <c r="D311" s="6"/>
      <c r="E311" s="53"/>
      <c r="F311" s="55"/>
      <c r="G311" s="53"/>
      <c r="H311" s="55"/>
      <c r="I311" s="55"/>
      <c r="J311" s="21"/>
      <c r="K311" s="21"/>
    </row>
    <row r="312" spans="1:11" ht="15.75">
      <c r="A312" s="65"/>
      <c r="B312" s="7"/>
      <c r="C312" s="83"/>
      <c r="D312" s="6"/>
      <c r="E312" s="53"/>
      <c r="F312" s="55"/>
      <c r="G312" s="53"/>
      <c r="H312" s="55"/>
      <c r="I312" s="55"/>
      <c r="J312" s="21"/>
      <c r="K312" s="21"/>
    </row>
    <row r="313" spans="1:11" ht="15.75">
      <c r="A313" s="65"/>
      <c r="B313" s="7"/>
      <c r="C313" s="83"/>
      <c r="D313" s="6"/>
      <c r="E313" s="53"/>
      <c r="F313" s="55"/>
      <c r="G313" s="53"/>
      <c r="H313" s="55"/>
      <c r="I313" s="55"/>
      <c r="J313" s="21"/>
      <c r="K313" s="21"/>
    </row>
    <row r="314" spans="1:11" ht="15.75">
      <c r="A314" s="65"/>
      <c r="B314" s="7"/>
      <c r="C314" s="83"/>
      <c r="D314" s="6"/>
      <c r="F314" s="55"/>
      <c r="H314" s="55"/>
      <c r="I314" s="55"/>
      <c r="J314" s="21"/>
      <c r="K314" s="21"/>
    </row>
    <row r="315" spans="1:11" ht="15.75">
      <c r="A315" s="65"/>
      <c r="B315" s="7"/>
      <c r="C315" s="83"/>
      <c r="D315" s="6"/>
      <c r="F315" s="55"/>
      <c r="H315" s="55"/>
      <c r="I315" s="55"/>
      <c r="J315" s="21"/>
      <c r="K315" s="21"/>
    </row>
    <row r="316" spans="5:12" ht="18.75">
      <c r="E316" s="69"/>
      <c r="G316" s="69"/>
      <c r="L316" s="73"/>
    </row>
    <row r="317" spans="3:12" ht="20.25">
      <c r="C317" s="1"/>
      <c r="E317" s="231"/>
      <c r="G317" s="231"/>
      <c r="L317" s="74"/>
    </row>
    <row r="318" spans="1:13" ht="20.25">
      <c r="A318" s="69"/>
      <c r="B318" s="69"/>
      <c r="C318" s="69"/>
      <c r="D318" s="69"/>
      <c r="E318" s="231"/>
      <c r="F318" s="69"/>
      <c r="G318" s="231"/>
      <c r="H318" s="69"/>
      <c r="I318" s="69"/>
      <c r="J318" s="69"/>
      <c r="K318" s="69"/>
      <c r="L318" s="74"/>
      <c r="M318" s="74"/>
    </row>
    <row r="319" spans="1:12" ht="20.25">
      <c r="A319" s="231"/>
      <c r="B319" s="231"/>
      <c r="C319" s="231"/>
      <c r="D319" s="231"/>
      <c r="E319" s="232"/>
      <c r="F319" s="231"/>
      <c r="G319" s="232"/>
      <c r="H319" s="231"/>
      <c r="I319" s="231"/>
      <c r="J319" s="231"/>
      <c r="K319" s="231"/>
      <c r="L319" s="75"/>
    </row>
    <row r="320" spans="1:11" ht="20.25">
      <c r="A320" s="231"/>
      <c r="B320" s="231"/>
      <c r="C320" s="231"/>
      <c r="D320" s="231"/>
      <c r="F320" s="231"/>
      <c r="H320" s="231"/>
      <c r="I320" s="231"/>
      <c r="J320" s="231"/>
      <c r="K320" s="231"/>
    </row>
    <row r="321" spans="1:11" ht="15.75">
      <c r="A321" s="232"/>
      <c r="B321" s="232"/>
      <c r="C321" s="232"/>
      <c r="D321" s="232"/>
      <c r="F321" s="232"/>
      <c r="H321" s="232"/>
      <c r="I321" s="232"/>
      <c r="J321" s="232"/>
      <c r="K321" s="232"/>
    </row>
    <row r="322" spans="3:13" ht="18">
      <c r="C322" s="2"/>
      <c r="E322" s="233"/>
      <c r="G322" s="233"/>
      <c r="L322" s="76"/>
      <c r="M322" s="76"/>
    </row>
    <row r="323" ht="15.75">
      <c r="C323" s="2"/>
    </row>
    <row r="324" spans="1:11" ht="18">
      <c r="A324" s="233"/>
      <c r="B324" s="233"/>
      <c r="C324" s="233"/>
      <c r="D324" s="233"/>
      <c r="F324" s="233"/>
      <c r="H324" s="233"/>
      <c r="I324" s="233"/>
      <c r="J324" s="233"/>
      <c r="K324" s="233"/>
    </row>
    <row r="325" spans="3:12" ht="50.25" customHeight="1">
      <c r="C325" s="2"/>
      <c r="E325" s="96"/>
      <c r="G325" s="96"/>
      <c r="L325" s="90"/>
    </row>
    <row r="326" spans="3:12" ht="15.75">
      <c r="C326" s="2"/>
      <c r="E326" s="54"/>
      <c r="J326" s="70"/>
      <c r="L326" s="90"/>
    </row>
    <row r="327" spans="1:11" ht="15.75">
      <c r="A327" s="93"/>
      <c r="B327" s="94"/>
      <c r="C327" s="95"/>
      <c r="D327" s="95"/>
      <c r="F327" s="95"/>
      <c r="H327" s="95"/>
      <c r="I327" s="95"/>
      <c r="J327" s="94"/>
      <c r="K327" s="95"/>
    </row>
    <row r="328" spans="1:11" ht="15.75">
      <c r="A328" s="27"/>
      <c r="B328" s="27"/>
      <c r="C328" s="27"/>
      <c r="D328" s="27"/>
      <c r="F328" s="91"/>
      <c r="I328" s="92"/>
      <c r="J328" s="92"/>
      <c r="K328" s="92"/>
    </row>
    <row r="336" spans="1:11" s="27" customFormat="1" ht="15">
      <c r="A336"/>
      <c r="B336"/>
      <c r="C336"/>
      <c r="D336"/>
      <c r="F336" s="62"/>
      <c r="H336" s="54"/>
      <c r="I336" s="52"/>
      <c r="J336" s="52"/>
      <c r="K336" s="52"/>
    </row>
    <row r="337" spans="1:11" s="27" customFormat="1" ht="15">
      <c r="A337"/>
      <c r="B337"/>
      <c r="C337"/>
      <c r="D337"/>
      <c r="F337" s="62"/>
      <c r="H337" s="54"/>
      <c r="I337" s="52"/>
      <c r="J337" s="52"/>
      <c r="K337" s="52"/>
    </row>
    <row r="338" spans="1:11" ht="15.75">
      <c r="A338" s="27"/>
      <c r="B338" s="27"/>
      <c r="C338" s="27"/>
      <c r="D338" s="27"/>
      <c r="F338" s="27"/>
      <c r="H338" s="27"/>
      <c r="I338" s="27"/>
      <c r="J338" s="27"/>
      <c r="K338" s="27"/>
    </row>
    <row r="339" spans="1:11" ht="15.75">
      <c r="A339" s="27"/>
      <c r="B339" s="27"/>
      <c r="C339" s="27"/>
      <c r="D339" s="27"/>
      <c r="F339" s="27"/>
      <c r="H339" s="27"/>
      <c r="I339" s="27"/>
      <c r="J339" s="27"/>
      <c r="K339" s="27"/>
    </row>
    <row r="340" spans="1:11" s="27" customFormat="1" ht="15">
      <c r="A340"/>
      <c r="B340"/>
      <c r="C340"/>
      <c r="D340"/>
      <c r="F340" s="62"/>
      <c r="H340" s="54"/>
      <c r="I340" s="52"/>
      <c r="J340" s="52"/>
      <c r="K340" s="52"/>
    </row>
    <row r="342" spans="1:11" ht="15.75">
      <c r="A342" s="27"/>
      <c r="B342" s="27"/>
      <c r="C342" s="27"/>
      <c r="D342" s="27"/>
      <c r="F342" s="27"/>
      <c r="H342" s="27"/>
      <c r="I342" s="27"/>
      <c r="J342" s="27"/>
      <c r="K342" s="27"/>
    </row>
    <row r="344" spans="1:11" s="27" customFormat="1" ht="15">
      <c r="A344"/>
      <c r="B344"/>
      <c r="C344"/>
      <c r="D344"/>
      <c r="F344" s="62"/>
      <c r="H344" s="54"/>
      <c r="I344" s="52"/>
      <c r="J344" s="52"/>
      <c r="K344" s="52"/>
    </row>
    <row r="345" spans="1:11" s="27" customFormat="1" ht="15.75">
      <c r="A345"/>
      <c r="B345"/>
      <c r="C345"/>
      <c r="D345"/>
      <c r="E345" s="55"/>
      <c r="F345" s="62"/>
      <c r="G345" s="55"/>
      <c r="H345" s="54"/>
      <c r="I345" s="52"/>
      <c r="J345" s="52"/>
      <c r="K345" s="52"/>
    </row>
    <row r="346" spans="5:7" s="27" customFormat="1" ht="15.75">
      <c r="E346" s="55"/>
      <c r="G346" s="55"/>
    </row>
    <row r="347" spans="1:11" s="27" customFormat="1" ht="15.75">
      <c r="A347" s="81"/>
      <c r="B347" s="82"/>
      <c r="C347" s="83"/>
      <c r="D347" s="84"/>
      <c r="E347" s="55"/>
      <c r="F347" s="55"/>
      <c r="G347" s="55"/>
      <c r="H347" s="55"/>
      <c r="I347" s="55"/>
      <c r="J347" s="86"/>
      <c r="K347" s="21"/>
    </row>
    <row r="348" spans="1:11" s="27" customFormat="1" ht="15.75">
      <c r="A348" s="81"/>
      <c r="B348" s="82"/>
      <c r="C348" s="83"/>
      <c r="D348" s="84"/>
      <c r="E348" s="55"/>
      <c r="F348" s="55"/>
      <c r="G348" s="55"/>
      <c r="H348" s="55"/>
      <c r="I348" s="55"/>
      <c r="J348" s="86"/>
      <c r="K348" s="21"/>
    </row>
    <row r="349" spans="1:11" s="27" customFormat="1" ht="15.75">
      <c r="A349" s="81"/>
      <c r="B349" s="82"/>
      <c r="C349" s="83"/>
      <c r="D349" s="84"/>
      <c r="E349" s="55"/>
      <c r="F349" s="55"/>
      <c r="G349" s="55"/>
      <c r="H349" s="55"/>
      <c r="I349" s="55"/>
      <c r="J349" s="86"/>
      <c r="K349" s="21"/>
    </row>
    <row r="350" spans="1:11" s="27" customFormat="1" ht="15.75">
      <c r="A350" s="81"/>
      <c r="B350" s="82"/>
      <c r="C350" s="83"/>
      <c r="D350" s="84"/>
      <c r="E350" s="55"/>
      <c r="F350" s="55"/>
      <c r="G350" s="55"/>
      <c r="H350" s="55"/>
      <c r="I350" s="55"/>
      <c r="J350" s="86"/>
      <c r="K350" s="21"/>
    </row>
    <row r="351" spans="1:11" s="27" customFormat="1" ht="15.75">
      <c r="A351" s="81"/>
      <c r="B351" s="82"/>
      <c r="C351" s="83"/>
      <c r="D351" s="84"/>
      <c r="E351" s="55"/>
      <c r="F351" s="55"/>
      <c r="G351" s="55"/>
      <c r="H351" s="55"/>
      <c r="I351" s="55"/>
      <c r="J351" s="86"/>
      <c r="K351" s="21"/>
    </row>
    <row r="352" spans="1:11" s="27" customFormat="1" ht="15.75">
      <c r="A352" s="81"/>
      <c r="B352" s="82"/>
      <c r="C352" s="83"/>
      <c r="D352" s="84"/>
      <c r="E352" s="55"/>
      <c r="F352" s="55"/>
      <c r="G352" s="55"/>
      <c r="H352" s="55"/>
      <c r="I352" s="55"/>
      <c r="J352" s="86"/>
      <c r="K352" s="21"/>
    </row>
    <row r="353" spans="1:11" s="27" customFormat="1" ht="15.75">
      <c r="A353" s="81"/>
      <c r="B353" s="82"/>
      <c r="C353" s="83"/>
      <c r="D353" s="84"/>
      <c r="E353" s="55"/>
      <c r="F353" s="55"/>
      <c r="G353" s="55"/>
      <c r="H353" s="55"/>
      <c r="I353" s="55"/>
      <c r="J353" s="86"/>
      <c r="K353" s="21"/>
    </row>
    <row r="354" spans="1:11" s="27" customFormat="1" ht="15.75">
      <c r="A354" s="81"/>
      <c r="B354" s="82"/>
      <c r="C354" s="83"/>
      <c r="D354" s="84"/>
      <c r="E354" s="55"/>
      <c r="F354" s="55"/>
      <c r="G354" s="55"/>
      <c r="H354" s="55"/>
      <c r="I354" s="55"/>
      <c r="J354" s="86"/>
      <c r="K354" s="21"/>
    </row>
    <row r="355" spans="1:11" s="27" customFormat="1" ht="15.75">
      <c r="A355" s="81"/>
      <c r="B355" s="82"/>
      <c r="C355" s="83"/>
      <c r="D355" s="84"/>
      <c r="E355" s="55"/>
      <c r="F355" s="55"/>
      <c r="G355" s="55"/>
      <c r="H355" s="55"/>
      <c r="I355" s="55"/>
      <c r="J355" s="86"/>
      <c r="K355" s="21"/>
    </row>
    <row r="356" spans="1:11" s="27" customFormat="1" ht="15.75">
      <c r="A356" s="81"/>
      <c r="B356" s="82"/>
      <c r="C356" s="83"/>
      <c r="D356" s="84"/>
      <c r="E356" s="55"/>
      <c r="F356" s="55"/>
      <c r="G356" s="55"/>
      <c r="H356" s="55"/>
      <c r="I356" s="55"/>
      <c r="J356" s="86"/>
      <c r="K356" s="21"/>
    </row>
    <row r="357" spans="1:11" s="27" customFormat="1" ht="15.75">
      <c r="A357" s="81"/>
      <c r="B357" s="82"/>
      <c r="C357" s="83"/>
      <c r="D357" s="84"/>
      <c r="E357" s="55"/>
      <c r="F357" s="55"/>
      <c r="G357" s="55"/>
      <c r="H357" s="55"/>
      <c r="I357" s="55"/>
      <c r="J357" s="86"/>
      <c r="K357" s="21"/>
    </row>
    <row r="358" spans="1:11" s="27" customFormat="1" ht="15.75">
      <c r="A358" s="81"/>
      <c r="B358" s="82"/>
      <c r="C358" s="83"/>
      <c r="D358" s="84"/>
      <c r="E358" s="55"/>
      <c r="F358" s="55"/>
      <c r="G358" s="55"/>
      <c r="H358" s="55"/>
      <c r="I358" s="55"/>
      <c r="J358" s="86"/>
      <c r="K358" s="21"/>
    </row>
    <row r="359" spans="1:11" s="27" customFormat="1" ht="15.75">
      <c r="A359" s="81"/>
      <c r="B359" s="82"/>
      <c r="C359" s="83"/>
      <c r="D359" s="84"/>
      <c r="E359" s="55"/>
      <c r="F359" s="55"/>
      <c r="G359" s="55"/>
      <c r="H359" s="55"/>
      <c r="I359" s="55"/>
      <c r="J359" s="86"/>
      <c r="K359" s="21"/>
    </row>
    <row r="360" spans="1:11" s="27" customFormat="1" ht="15.75">
      <c r="A360" s="81"/>
      <c r="B360" s="82"/>
      <c r="C360" s="83"/>
      <c r="D360" s="84"/>
      <c r="E360" s="55"/>
      <c r="F360" s="55"/>
      <c r="G360" s="55"/>
      <c r="H360" s="55"/>
      <c r="I360" s="55"/>
      <c r="J360" s="86"/>
      <c r="K360" s="21"/>
    </row>
    <row r="361" spans="1:11" s="27" customFormat="1" ht="15.75">
      <c r="A361" s="81"/>
      <c r="B361" s="82"/>
      <c r="C361" s="83"/>
      <c r="D361" s="84"/>
      <c r="E361" s="55"/>
      <c r="F361" s="55"/>
      <c r="G361" s="55"/>
      <c r="H361" s="55"/>
      <c r="I361" s="55"/>
      <c r="J361" s="86"/>
      <c r="K361" s="21"/>
    </row>
    <row r="362" spans="1:13" s="27" customFormat="1" ht="15.75">
      <c r="A362" s="81"/>
      <c r="B362" s="82"/>
      <c r="C362" s="83"/>
      <c r="D362" s="84"/>
      <c r="E362" s="56"/>
      <c r="F362" s="55"/>
      <c r="G362" s="54"/>
      <c r="H362" s="55"/>
      <c r="I362" s="55"/>
      <c r="J362" s="86"/>
      <c r="K362" s="21"/>
      <c r="L362" s="68"/>
      <c r="M362" s="19"/>
    </row>
    <row r="363" spans="1:13" s="27" customFormat="1" ht="15.75">
      <c r="A363" s="81"/>
      <c r="B363" s="82"/>
      <c r="C363" s="83"/>
      <c r="D363" s="84"/>
      <c r="E363" s="56"/>
      <c r="F363" s="55"/>
      <c r="G363" s="54"/>
      <c r="H363" s="55"/>
      <c r="I363" s="55"/>
      <c r="J363" s="86"/>
      <c r="K363" s="21"/>
      <c r="L363" s="68"/>
      <c r="M363" s="19"/>
    </row>
    <row r="364" spans="2:13" s="27" customFormat="1" ht="18.75">
      <c r="B364"/>
      <c r="C364"/>
      <c r="D364"/>
      <c r="E364" s="69"/>
      <c r="F364" s="62"/>
      <c r="G364" s="69"/>
      <c r="H364" s="54"/>
      <c r="I364" s="52"/>
      <c r="J364" s="52"/>
      <c r="K364" s="52"/>
      <c r="L364" s="73"/>
      <c r="M364" s="19"/>
    </row>
    <row r="365" spans="2:13" s="27" customFormat="1" ht="20.25">
      <c r="B365"/>
      <c r="C365" s="1"/>
      <c r="D365"/>
      <c r="E365" s="231"/>
      <c r="F365" s="62"/>
      <c r="G365" s="231"/>
      <c r="H365" s="54"/>
      <c r="I365" s="52"/>
      <c r="J365" s="52"/>
      <c r="K365" s="52"/>
      <c r="L365" s="74"/>
      <c r="M365" s="19"/>
    </row>
    <row r="366" spans="1:13" s="27" customFormat="1" ht="20.25">
      <c r="A366" s="69"/>
      <c r="B366" s="69"/>
      <c r="C366" s="69"/>
      <c r="D366" s="69"/>
      <c r="E366" s="231"/>
      <c r="F366" s="69"/>
      <c r="G366" s="231"/>
      <c r="H366" s="69"/>
      <c r="I366" s="69"/>
      <c r="J366" s="69"/>
      <c r="K366" s="69"/>
      <c r="L366" s="74"/>
      <c r="M366" s="74"/>
    </row>
    <row r="367" spans="1:13" s="27" customFormat="1" ht="20.25">
      <c r="A367" s="231"/>
      <c r="B367" s="231"/>
      <c r="C367" s="231"/>
      <c r="D367" s="231"/>
      <c r="E367" s="232"/>
      <c r="F367" s="231"/>
      <c r="G367" s="232"/>
      <c r="H367" s="231"/>
      <c r="I367" s="231"/>
      <c r="J367" s="231"/>
      <c r="K367" s="231"/>
      <c r="L367" s="75"/>
      <c r="M367" s="19"/>
    </row>
    <row r="368" spans="1:13" s="27" customFormat="1" ht="20.25">
      <c r="A368" s="231"/>
      <c r="B368" s="231"/>
      <c r="C368" s="231"/>
      <c r="D368" s="231"/>
      <c r="E368" s="56"/>
      <c r="F368" s="231"/>
      <c r="G368" s="54"/>
      <c r="H368" s="231"/>
      <c r="I368" s="231"/>
      <c r="J368" s="231"/>
      <c r="K368" s="231"/>
      <c r="L368" s="68"/>
      <c r="M368" s="19"/>
    </row>
    <row r="369" spans="1:13" s="27" customFormat="1" ht="15.75">
      <c r="A369" s="232"/>
      <c r="B369" s="232"/>
      <c r="C369" s="232"/>
      <c r="D369" s="232"/>
      <c r="E369" s="56"/>
      <c r="F369" s="232"/>
      <c r="G369" s="54"/>
      <c r="H369" s="232"/>
      <c r="I369" s="232"/>
      <c r="J369" s="232"/>
      <c r="K369" s="232"/>
      <c r="L369" s="68"/>
      <c r="M369" s="19"/>
    </row>
    <row r="370" spans="2:13" s="27" customFormat="1" ht="18">
      <c r="B370"/>
      <c r="C370" s="2"/>
      <c r="D370"/>
      <c r="E370" s="233"/>
      <c r="F370" s="62"/>
      <c r="G370" s="233"/>
      <c r="H370" s="54"/>
      <c r="I370" s="52"/>
      <c r="J370" s="52"/>
      <c r="K370" s="52"/>
      <c r="L370" s="76"/>
      <c r="M370" s="76"/>
    </row>
    <row r="371" spans="2:13" s="27" customFormat="1" ht="15.75">
      <c r="B371"/>
      <c r="C371" s="2"/>
      <c r="D371"/>
      <c r="E371" s="56"/>
      <c r="F371" s="62"/>
      <c r="G371" s="54"/>
      <c r="H371" s="54"/>
      <c r="I371" s="52"/>
      <c r="J371" s="52"/>
      <c r="K371" s="52"/>
      <c r="L371" s="68"/>
      <c r="M371" s="19"/>
    </row>
    <row r="372" spans="1:13" s="27" customFormat="1" ht="18">
      <c r="A372" s="233"/>
      <c r="B372" s="233"/>
      <c r="C372" s="233"/>
      <c r="D372" s="233"/>
      <c r="E372" s="56"/>
      <c r="F372" s="233"/>
      <c r="G372" s="54"/>
      <c r="H372" s="233"/>
      <c r="I372" s="233"/>
      <c r="J372" s="233"/>
      <c r="K372" s="233"/>
      <c r="L372" s="68"/>
      <c r="M372" s="19"/>
    </row>
    <row r="373" spans="2:12" s="27" customFormat="1" ht="54.75" customHeight="1">
      <c r="B373"/>
      <c r="C373" s="2"/>
      <c r="D373"/>
      <c r="E373" s="96"/>
      <c r="F373" s="62"/>
      <c r="G373" s="96"/>
      <c r="H373" s="54"/>
      <c r="I373" s="52"/>
      <c r="J373" s="52"/>
      <c r="K373" s="52"/>
      <c r="L373" s="82"/>
    </row>
    <row r="374" spans="2:11" s="27" customFormat="1" ht="15.75">
      <c r="B374"/>
      <c r="C374" s="2"/>
      <c r="D374"/>
      <c r="F374" s="62"/>
      <c r="H374" s="54"/>
      <c r="I374" s="52"/>
      <c r="J374" s="70"/>
      <c r="K374" s="52"/>
    </row>
    <row r="375" spans="1:11" ht="15.75">
      <c r="A375" s="93"/>
      <c r="B375" s="94"/>
      <c r="C375" s="95"/>
      <c r="D375" s="95"/>
      <c r="F375" s="95"/>
      <c r="H375" s="95"/>
      <c r="I375" s="95"/>
      <c r="J375" s="94"/>
      <c r="K375" s="95"/>
    </row>
    <row r="376" spans="1:11" ht="15.75">
      <c r="A376" s="27"/>
      <c r="B376" s="27"/>
      <c r="C376" s="27"/>
      <c r="D376" s="27"/>
      <c r="F376" s="27"/>
      <c r="H376" s="27"/>
      <c r="I376" s="27"/>
      <c r="J376" s="27"/>
      <c r="K376" s="27"/>
    </row>
    <row r="378" spans="1:11" s="27" customFormat="1" ht="15">
      <c r="A378"/>
      <c r="B378"/>
      <c r="C378"/>
      <c r="D378"/>
      <c r="F378" s="62"/>
      <c r="H378" s="54"/>
      <c r="I378" s="52"/>
      <c r="J378" s="52"/>
      <c r="K378" s="52"/>
    </row>
    <row r="380" spans="1:11" ht="15.75">
      <c r="A380" s="27"/>
      <c r="B380" s="27"/>
      <c r="C380" s="27"/>
      <c r="D380" s="27"/>
      <c r="F380" s="27"/>
      <c r="H380" s="27"/>
      <c r="I380" s="27"/>
      <c r="J380" s="27"/>
      <c r="K380" s="27"/>
    </row>
    <row r="393" spans="5:7" ht="15.75">
      <c r="E393" s="53"/>
      <c r="G393" s="53"/>
    </row>
    <row r="394" spans="5:7" ht="15.75">
      <c r="E394" s="53"/>
      <c r="G394" s="53"/>
    </row>
    <row r="395" spans="1:11" ht="15.75">
      <c r="A395" s="65"/>
      <c r="B395" s="7"/>
      <c r="C395" s="72"/>
      <c r="D395" s="6"/>
      <c r="E395" s="53"/>
      <c r="F395" s="55"/>
      <c r="G395" s="53"/>
      <c r="H395" s="55"/>
      <c r="I395" s="55"/>
      <c r="J395" s="21"/>
      <c r="K395" s="85"/>
    </row>
    <row r="396" spans="1:11" ht="15.75">
      <c r="A396" s="65"/>
      <c r="B396" s="7"/>
      <c r="C396" s="72"/>
      <c r="D396" s="6"/>
      <c r="E396" s="53"/>
      <c r="F396" s="55"/>
      <c r="G396" s="53"/>
      <c r="H396" s="55"/>
      <c r="I396" s="55"/>
      <c r="J396" s="21"/>
      <c r="K396" s="85"/>
    </row>
    <row r="397" spans="1:11" ht="15.75">
      <c r="A397" s="65"/>
      <c r="B397" s="7"/>
      <c r="C397" s="72"/>
      <c r="D397" s="6"/>
      <c r="E397" s="53"/>
      <c r="F397" s="55"/>
      <c r="G397" s="53"/>
      <c r="H397" s="55"/>
      <c r="I397" s="55"/>
      <c r="J397" s="21"/>
      <c r="K397" s="85"/>
    </row>
    <row r="398" spans="1:11" ht="15.75">
      <c r="A398" s="65"/>
      <c r="B398" s="7"/>
      <c r="C398" s="72"/>
      <c r="D398" s="6"/>
      <c r="E398" s="53"/>
      <c r="F398" s="55"/>
      <c r="G398" s="53"/>
      <c r="H398" s="55"/>
      <c r="I398" s="55"/>
      <c r="J398" s="21"/>
      <c r="K398" s="85"/>
    </row>
    <row r="399" spans="1:11" ht="15.75">
      <c r="A399" s="65"/>
      <c r="B399" s="7"/>
      <c r="C399" s="72"/>
      <c r="D399" s="6"/>
      <c r="E399" s="53"/>
      <c r="F399" s="55"/>
      <c r="G399" s="53"/>
      <c r="H399" s="55"/>
      <c r="I399" s="55"/>
      <c r="J399" s="21"/>
      <c r="K399" s="85"/>
    </row>
    <row r="400" spans="1:11" ht="15.75">
      <c r="A400" s="65"/>
      <c r="B400" s="7"/>
      <c r="C400" s="72"/>
      <c r="D400" s="6"/>
      <c r="E400" s="53"/>
      <c r="F400" s="55"/>
      <c r="G400" s="53"/>
      <c r="H400" s="55"/>
      <c r="I400" s="55"/>
      <c r="J400" s="21"/>
      <c r="K400" s="85"/>
    </row>
    <row r="401" spans="1:11" ht="15.75">
      <c r="A401" s="65"/>
      <c r="B401" s="7"/>
      <c r="C401" s="72"/>
      <c r="D401" s="6"/>
      <c r="E401" s="53"/>
      <c r="F401" s="55"/>
      <c r="G401" s="53"/>
      <c r="H401" s="55"/>
      <c r="I401" s="55"/>
      <c r="J401" s="21"/>
      <c r="K401" s="85"/>
    </row>
    <row r="402" spans="1:11" ht="15.75">
      <c r="A402" s="65"/>
      <c r="B402" s="7"/>
      <c r="C402" s="72"/>
      <c r="D402" s="6"/>
      <c r="E402" s="53"/>
      <c r="F402" s="55"/>
      <c r="G402" s="53"/>
      <c r="H402" s="55"/>
      <c r="I402" s="55"/>
      <c r="J402" s="21"/>
      <c r="K402" s="85"/>
    </row>
    <row r="403" spans="1:11" ht="15.75">
      <c r="A403" s="65"/>
      <c r="B403" s="7"/>
      <c r="C403" s="72"/>
      <c r="D403" s="6"/>
      <c r="E403" s="53"/>
      <c r="F403" s="55"/>
      <c r="G403" s="53"/>
      <c r="H403" s="55"/>
      <c r="I403" s="55"/>
      <c r="J403" s="21"/>
      <c r="K403" s="85"/>
    </row>
    <row r="404" spans="1:11" ht="15.75">
      <c r="A404" s="65"/>
      <c r="B404" s="7"/>
      <c r="C404" s="72"/>
      <c r="D404" s="6"/>
      <c r="E404" s="53"/>
      <c r="F404" s="55"/>
      <c r="G404" s="53"/>
      <c r="H404" s="55"/>
      <c r="I404" s="55"/>
      <c r="J404" s="21"/>
      <c r="K404" s="85"/>
    </row>
    <row r="405" spans="1:11" ht="15.75">
      <c r="A405" s="65"/>
      <c r="B405" s="7"/>
      <c r="C405" s="72"/>
      <c r="D405" s="6"/>
      <c r="E405" s="53"/>
      <c r="F405" s="55"/>
      <c r="G405" s="53"/>
      <c r="H405" s="55"/>
      <c r="I405" s="55"/>
      <c r="J405" s="21"/>
      <c r="K405" s="85"/>
    </row>
    <row r="406" spans="1:11" ht="15.75">
      <c r="A406" s="65"/>
      <c r="B406" s="7"/>
      <c r="C406" s="72"/>
      <c r="D406" s="6"/>
      <c r="E406" s="53"/>
      <c r="F406" s="55"/>
      <c r="G406" s="53"/>
      <c r="H406" s="55"/>
      <c r="I406" s="55"/>
      <c r="J406" s="21"/>
      <c r="K406" s="85"/>
    </row>
    <row r="407" spans="1:11" ht="15.75">
      <c r="A407" s="65"/>
      <c r="B407" s="7"/>
      <c r="C407" s="72"/>
      <c r="D407" s="6"/>
      <c r="E407" s="53"/>
      <c r="F407" s="55"/>
      <c r="G407" s="53"/>
      <c r="H407" s="55"/>
      <c r="I407" s="55"/>
      <c r="J407" s="21"/>
      <c r="K407" s="85"/>
    </row>
    <row r="408" spans="1:11" ht="15.75">
      <c r="A408" s="65"/>
      <c r="B408" s="7"/>
      <c r="C408" s="72"/>
      <c r="D408" s="6"/>
      <c r="E408" s="53"/>
      <c r="F408" s="55"/>
      <c r="G408" s="53"/>
      <c r="H408" s="55"/>
      <c r="I408" s="55"/>
      <c r="J408" s="21"/>
      <c r="K408" s="85"/>
    </row>
    <row r="409" spans="1:11" ht="15.75">
      <c r="A409" s="65"/>
      <c r="B409" s="7"/>
      <c r="C409" s="72"/>
      <c r="D409" s="6"/>
      <c r="F409" s="55"/>
      <c r="H409" s="55"/>
      <c r="I409" s="55"/>
      <c r="J409" s="21"/>
      <c r="K409" s="85"/>
    </row>
    <row r="410" spans="1:11" ht="15.75">
      <c r="A410" s="65"/>
      <c r="B410" s="7"/>
      <c r="C410" s="72"/>
      <c r="D410" s="6"/>
      <c r="F410" s="55"/>
      <c r="H410" s="55"/>
      <c r="I410" s="55"/>
      <c r="J410" s="21"/>
      <c r="K410" s="85"/>
    </row>
    <row r="411" spans="5:12" ht="18.75">
      <c r="E411" s="69"/>
      <c r="G411" s="69"/>
      <c r="L411" s="73"/>
    </row>
    <row r="412" spans="3:12" ht="20.25">
      <c r="C412" s="1"/>
      <c r="E412" s="231"/>
      <c r="G412" s="231"/>
      <c r="L412" s="74"/>
    </row>
    <row r="413" spans="1:13" ht="20.25">
      <c r="A413" s="69"/>
      <c r="B413" s="69"/>
      <c r="C413" s="69"/>
      <c r="D413" s="69"/>
      <c r="E413" s="231"/>
      <c r="F413" s="69"/>
      <c r="G413" s="231"/>
      <c r="H413" s="69"/>
      <c r="I413" s="69"/>
      <c r="J413" s="69"/>
      <c r="K413" s="69"/>
      <c r="L413" s="74"/>
      <c r="M413" s="74"/>
    </row>
    <row r="414" spans="1:12" ht="20.25">
      <c r="A414" s="231"/>
      <c r="B414" s="231"/>
      <c r="C414" s="231"/>
      <c r="D414" s="231"/>
      <c r="E414" s="232"/>
      <c r="F414" s="231"/>
      <c r="G414" s="232"/>
      <c r="H414" s="231"/>
      <c r="I414" s="231"/>
      <c r="J414" s="231"/>
      <c r="K414" s="231"/>
      <c r="L414" s="75"/>
    </row>
    <row r="415" spans="1:11" ht="20.25">
      <c r="A415" s="231"/>
      <c r="B415" s="231"/>
      <c r="C415" s="231"/>
      <c r="D415" s="231"/>
      <c r="F415" s="231"/>
      <c r="H415" s="231"/>
      <c r="I415" s="231"/>
      <c r="J415" s="231"/>
      <c r="K415" s="231"/>
    </row>
    <row r="416" spans="1:11" ht="15.75">
      <c r="A416" s="232"/>
      <c r="B416" s="232"/>
      <c r="C416" s="232"/>
      <c r="D416" s="232"/>
      <c r="F416" s="232"/>
      <c r="H416" s="232"/>
      <c r="I416" s="232"/>
      <c r="J416" s="232"/>
      <c r="K416" s="232"/>
    </row>
    <row r="417" spans="3:13" ht="18">
      <c r="C417" s="2"/>
      <c r="E417" s="233"/>
      <c r="G417" s="233"/>
      <c r="L417" s="76"/>
      <c r="M417" s="76"/>
    </row>
    <row r="418" ht="15.75">
      <c r="C418" s="2"/>
    </row>
    <row r="419" spans="1:11" ht="18">
      <c r="A419" s="233"/>
      <c r="B419" s="233"/>
      <c r="C419" s="233"/>
      <c r="D419" s="233"/>
      <c r="F419" s="233"/>
      <c r="H419" s="233"/>
      <c r="I419" s="233"/>
      <c r="J419" s="233"/>
      <c r="K419" s="233"/>
    </row>
    <row r="420" spans="3:12" ht="49.5" customHeight="1">
      <c r="C420" s="2"/>
      <c r="E420" s="96"/>
      <c r="G420" s="96"/>
      <c r="L420" s="97"/>
    </row>
    <row r="421" spans="3:10" ht="15.75">
      <c r="C421" s="2"/>
      <c r="J421" s="70"/>
    </row>
    <row r="422" spans="1:11" ht="15.75">
      <c r="A422" s="93"/>
      <c r="B422" s="94"/>
      <c r="C422" s="95"/>
      <c r="D422" s="95"/>
      <c r="F422" s="95"/>
      <c r="H422" s="95"/>
      <c r="I422" s="95"/>
      <c r="J422" s="94"/>
      <c r="K422" s="95"/>
    </row>
    <row r="425" spans="1:11" s="27" customFormat="1" ht="15">
      <c r="A425"/>
      <c r="B425"/>
      <c r="C425"/>
      <c r="D425"/>
      <c r="F425" s="62"/>
      <c r="H425" s="54"/>
      <c r="I425" s="52"/>
      <c r="J425" s="52"/>
      <c r="K425" s="52"/>
    </row>
    <row r="427" spans="1:11" ht="15.75">
      <c r="A427" s="27"/>
      <c r="B427" s="27"/>
      <c r="C427" s="27"/>
      <c r="D427" s="27"/>
      <c r="F427" s="27"/>
      <c r="H427" s="27"/>
      <c r="I427" s="27"/>
      <c r="J427" s="27"/>
      <c r="K427" s="27"/>
    </row>
    <row r="436" ht="15.75">
      <c r="C436" s="66"/>
    </row>
  </sheetData>
  <sheetProtection/>
  <mergeCells count="35">
    <mergeCell ref="A52:K52"/>
    <mergeCell ref="A99:K99"/>
    <mergeCell ref="A100:K100"/>
    <mergeCell ref="A103:K103"/>
    <mergeCell ref="A53:K53"/>
    <mergeCell ref="A54:K54"/>
    <mergeCell ref="A55:K55"/>
    <mergeCell ref="A58:K58"/>
    <mergeCell ref="A97:K97"/>
    <mergeCell ref="A98:K98"/>
    <mergeCell ref="A145:K145"/>
    <mergeCell ref="A146:K146"/>
    <mergeCell ref="A147:K147"/>
    <mergeCell ref="A148:K148"/>
    <mergeCell ref="A151:K151"/>
    <mergeCell ref="A3:K3"/>
    <mergeCell ref="A4:K4"/>
    <mergeCell ref="A5:K5"/>
    <mergeCell ref="A6:K6"/>
    <mergeCell ref="A9:K9"/>
    <mergeCell ref="A186:K186"/>
    <mergeCell ref="A187:K187"/>
    <mergeCell ref="A188:K188"/>
    <mergeCell ref="A189:K189"/>
    <mergeCell ref="A192:K192"/>
    <mergeCell ref="A235:K235"/>
    <mergeCell ref="A285:K285"/>
    <mergeCell ref="A279:K279"/>
    <mergeCell ref="A280:K280"/>
    <mergeCell ref="A281:K281"/>
    <mergeCell ref="A282:K282"/>
    <mergeCell ref="A236:K236"/>
    <mergeCell ref="A237:K237"/>
    <mergeCell ref="A238:K238"/>
    <mergeCell ref="A241:K241"/>
  </mergeCells>
  <printOptions/>
  <pageMargins left="0.7" right="0.7" top="0.75" bottom="0.75" header="0.3" footer="0.3"/>
  <pageSetup fitToHeight="0" fitToWidth="1" horizontalDpi="600" verticalDpi="600" orientation="landscape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2"/>
  <sheetViews>
    <sheetView zoomScale="90" zoomScaleNormal="90" zoomScaleSheetLayoutView="80" zoomScalePageLayoutView="46" workbookViewId="0" topLeftCell="A112">
      <selection activeCell="A162" sqref="A162:K162"/>
    </sheetView>
  </sheetViews>
  <sheetFormatPr defaultColWidth="11.421875" defaultRowHeight="15"/>
  <cols>
    <col min="1" max="1" width="12.57421875" style="0" customWidth="1"/>
    <col min="2" max="2" width="15.8515625" style="0" customWidth="1"/>
    <col min="3" max="3" width="44.57421875" style="0" customWidth="1"/>
    <col min="4" max="4" width="13.421875" style="7" customWidth="1"/>
    <col min="5" max="5" width="0" style="56" hidden="1" customWidth="1"/>
    <col min="6" max="6" width="19.8515625" style="62" customWidth="1"/>
    <col min="7" max="7" width="0" style="54" hidden="1" customWidth="1"/>
    <col min="8" max="8" width="23.00390625" style="54" customWidth="1"/>
    <col min="9" max="9" width="22.421875" style="52" customWidth="1"/>
    <col min="10" max="10" width="16.7109375" style="52" customWidth="1"/>
    <col min="11" max="11" width="16.57421875" style="52" customWidth="1"/>
    <col min="12" max="12" width="20.28125" style="19" customWidth="1"/>
    <col min="13" max="13" width="15.57421875" style="19" customWidth="1"/>
  </cols>
  <sheetData>
    <row r="1" spans="1:11" ht="15">
      <c r="A1" s="134"/>
      <c r="B1" s="134"/>
      <c r="C1" s="135"/>
      <c r="D1" s="136"/>
      <c r="E1" s="137"/>
      <c r="F1" s="138"/>
      <c r="G1" s="139"/>
      <c r="H1" s="139"/>
      <c r="I1" s="140"/>
      <c r="J1" s="140"/>
      <c r="K1" s="140"/>
    </row>
    <row r="2" spans="1:12" ht="18.75">
      <c r="A2" s="237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73"/>
    </row>
    <row r="3" spans="1:12" ht="20.25">
      <c r="A3" s="237" t="s">
        <v>261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74"/>
    </row>
    <row r="4" spans="1:12" ht="20.25">
      <c r="A4" s="237" t="s">
        <v>336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74"/>
    </row>
    <row r="5" spans="1:12" ht="18.7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75"/>
    </row>
    <row r="6" spans="1:12" ht="15.75">
      <c r="A6" s="134"/>
      <c r="B6" s="134"/>
      <c r="C6" s="141"/>
      <c r="D6" s="134"/>
      <c r="E6" s="137"/>
      <c r="F6" s="138"/>
      <c r="G6" s="139"/>
      <c r="H6" s="139"/>
      <c r="I6" s="140"/>
      <c r="J6" s="75"/>
      <c r="K6" s="140"/>
      <c r="L6" s="68"/>
    </row>
    <row r="7" spans="1:12" ht="15.75" customHeight="1">
      <c r="A7" s="134"/>
      <c r="B7" s="134"/>
      <c r="C7" s="141"/>
      <c r="D7" s="134"/>
      <c r="E7" s="137"/>
      <c r="F7" s="138"/>
      <c r="G7" s="139"/>
      <c r="H7" s="139"/>
      <c r="I7" s="140"/>
      <c r="J7" s="140"/>
      <c r="K7" s="140"/>
      <c r="L7" s="68"/>
    </row>
    <row r="8" spans="1:13" ht="18">
      <c r="A8" s="236" t="s">
        <v>425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76"/>
      <c r="M8" s="76"/>
    </row>
    <row r="9" spans="1:11" ht="15">
      <c r="A9" s="134"/>
      <c r="B9" s="134"/>
      <c r="C9" s="141"/>
      <c r="D9" s="136"/>
      <c r="E9" s="137"/>
      <c r="F9" s="138"/>
      <c r="G9" s="139"/>
      <c r="H9" s="139"/>
      <c r="I9" s="140"/>
      <c r="J9" s="140"/>
      <c r="K9" s="140"/>
    </row>
    <row r="10" spans="1:11" ht="15">
      <c r="A10" s="134"/>
      <c r="B10" s="134"/>
      <c r="C10" s="141"/>
      <c r="D10" s="136"/>
      <c r="E10" s="137"/>
      <c r="F10" s="138"/>
      <c r="G10" s="139"/>
      <c r="H10" s="139"/>
      <c r="I10" s="140"/>
      <c r="J10" s="140"/>
      <c r="K10" s="140"/>
    </row>
    <row r="11" spans="1:11" ht="51">
      <c r="A11" s="142" t="s">
        <v>335</v>
      </c>
      <c r="B11" s="143" t="s">
        <v>297</v>
      </c>
      <c r="C11" s="144" t="s">
        <v>296</v>
      </c>
      <c r="D11" s="143" t="s">
        <v>298</v>
      </c>
      <c r="E11" s="145" t="s">
        <v>5</v>
      </c>
      <c r="F11" s="110" t="s">
        <v>423</v>
      </c>
      <c r="G11" s="112" t="s">
        <v>10</v>
      </c>
      <c r="H11" s="110" t="s">
        <v>422</v>
      </c>
      <c r="I11" s="110" t="s">
        <v>424</v>
      </c>
      <c r="J11" s="143" t="s">
        <v>299</v>
      </c>
      <c r="K11" s="146" t="s">
        <v>300</v>
      </c>
    </row>
    <row r="12" spans="1:11" ht="15">
      <c r="A12" s="147">
        <v>43111</v>
      </c>
      <c r="B12" s="148">
        <v>1988</v>
      </c>
      <c r="C12" s="149" t="s">
        <v>84</v>
      </c>
      <c r="D12" s="150" t="s">
        <v>83</v>
      </c>
      <c r="E12" s="151">
        <v>1</v>
      </c>
      <c r="F12" s="152">
        <v>2</v>
      </c>
      <c r="G12" s="153"/>
      <c r="H12" s="152">
        <v>2</v>
      </c>
      <c r="I12" s="153">
        <v>2</v>
      </c>
      <c r="J12" s="154">
        <v>1200</v>
      </c>
      <c r="K12" s="155">
        <f aca="true" t="shared" si="0" ref="K12:K17">SUM(I12*J12)</f>
        <v>2400</v>
      </c>
    </row>
    <row r="13" spans="1:11" ht="15">
      <c r="A13" s="147">
        <v>43739</v>
      </c>
      <c r="B13" s="148">
        <v>8773</v>
      </c>
      <c r="C13" s="149" t="s">
        <v>378</v>
      </c>
      <c r="D13" s="150" t="s">
        <v>337</v>
      </c>
      <c r="E13" s="151"/>
      <c r="F13" s="152">
        <v>0</v>
      </c>
      <c r="G13" s="153"/>
      <c r="H13" s="152">
        <v>0</v>
      </c>
      <c r="I13" s="153">
        <v>0</v>
      </c>
      <c r="J13" s="154">
        <v>165</v>
      </c>
      <c r="K13" s="155">
        <f t="shared" si="0"/>
        <v>0</v>
      </c>
    </row>
    <row r="14" spans="1:11" ht="15">
      <c r="A14" s="147">
        <v>43406</v>
      </c>
      <c r="B14" s="148">
        <v>9374</v>
      </c>
      <c r="C14" s="156" t="s">
        <v>85</v>
      </c>
      <c r="D14" s="150" t="s">
        <v>83</v>
      </c>
      <c r="E14" s="151">
        <v>57</v>
      </c>
      <c r="F14" s="152">
        <v>7</v>
      </c>
      <c r="G14" s="153"/>
      <c r="H14" s="152">
        <v>6</v>
      </c>
      <c r="I14" s="153">
        <v>6</v>
      </c>
      <c r="J14" s="154">
        <v>94.66</v>
      </c>
      <c r="K14" s="155">
        <f t="shared" si="0"/>
        <v>567.96</v>
      </c>
    </row>
    <row r="15" spans="1:11" ht="15">
      <c r="A15" s="147">
        <v>43384</v>
      </c>
      <c r="B15" s="148">
        <v>1990</v>
      </c>
      <c r="C15" s="156" t="s">
        <v>282</v>
      </c>
      <c r="D15" s="150" t="s">
        <v>86</v>
      </c>
      <c r="E15" s="151">
        <v>7</v>
      </c>
      <c r="F15" s="152">
        <v>19</v>
      </c>
      <c r="G15" s="153"/>
      <c r="H15" s="152">
        <v>9</v>
      </c>
      <c r="I15" s="153">
        <v>5</v>
      </c>
      <c r="J15" s="154">
        <v>4720</v>
      </c>
      <c r="K15" s="155">
        <f t="shared" si="0"/>
        <v>23600</v>
      </c>
    </row>
    <row r="16" spans="1:11" ht="15">
      <c r="A16" s="147">
        <v>43406</v>
      </c>
      <c r="B16" s="148">
        <v>1992</v>
      </c>
      <c r="C16" s="156" t="s">
        <v>254</v>
      </c>
      <c r="D16" s="150" t="s">
        <v>86</v>
      </c>
      <c r="E16" s="151">
        <v>200</v>
      </c>
      <c r="F16" s="152">
        <v>0</v>
      </c>
      <c r="G16" s="153"/>
      <c r="H16" s="152">
        <v>0</v>
      </c>
      <c r="I16" s="153">
        <v>0</v>
      </c>
      <c r="J16" s="154">
        <v>94.49</v>
      </c>
      <c r="K16" s="155">
        <f t="shared" si="0"/>
        <v>0</v>
      </c>
    </row>
    <row r="17" spans="1:11" ht="15">
      <c r="A17" s="147">
        <v>43125</v>
      </c>
      <c r="B17" s="148">
        <v>10452</v>
      </c>
      <c r="C17" s="156" t="s">
        <v>87</v>
      </c>
      <c r="D17" s="150" t="s">
        <v>86</v>
      </c>
      <c r="E17" s="151">
        <v>200</v>
      </c>
      <c r="F17" s="152">
        <v>0</v>
      </c>
      <c r="G17" s="153"/>
      <c r="H17" s="152">
        <v>0</v>
      </c>
      <c r="I17" s="153">
        <v>0</v>
      </c>
      <c r="J17" s="154">
        <v>0.55</v>
      </c>
      <c r="K17" s="155">
        <f t="shared" si="0"/>
        <v>0</v>
      </c>
    </row>
    <row r="18" spans="1:11" ht="15">
      <c r="A18" s="147">
        <v>43406</v>
      </c>
      <c r="B18" s="148">
        <v>9143</v>
      </c>
      <c r="C18" s="156" t="s">
        <v>268</v>
      </c>
      <c r="D18" s="150" t="s">
        <v>86</v>
      </c>
      <c r="E18" s="151">
        <v>3800</v>
      </c>
      <c r="F18" s="152">
        <v>300</v>
      </c>
      <c r="G18" s="153"/>
      <c r="H18" s="152">
        <v>1500</v>
      </c>
      <c r="I18" s="153">
        <v>1500</v>
      </c>
      <c r="J18" s="154">
        <v>6.7</v>
      </c>
      <c r="K18" s="155">
        <f aca="true" t="shared" si="1" ref="K18:K27">SUM(I18*J18)</f>
        <v>10050</v>
      </c>
    </row>
    <row r="19" spans="1:11" ht="15">
      <c r="A19" s="147">
        <v>43288</v>
      </c>
      <c r="B19" s="148">
        <v>1945</v>
      </c>
      <c r="C19" s="157" t="s">
        <v>339</v>
      </c>
      <c r="D19" s="150" t="s">
        <v>86</v>
      </c>
      <c r="E19" s="158"/>
      <c r="F19" s="152">
        <v>100</v>
      </c>
      <c r="G19" s="158"/>
      <c r="H19" s="152">
        <v>100</v>
      </c>
      <c r="I19" s="153">
        <v>100</v>
      </c>
      <c r="J19" s="154">
        <v>77.4</v>
      </c>
      <c r="K19" s="155">
        <f>SUM(I19*J19)</f>
        <v>7740.000000000001</v>
      </c>
    </row>
    <row r="20" spans="1:11" ht="15">
      <c r="A20" s="147">
        <v>43289</v>
      </c>
      <c r="B20" s="148">
        <v>1946</v>
      </c>
      <c r="C20" s="157" t="s">
        <v>340</v>
      </c>
      <c r="D20" s="150" t="s">
        <v>86</v>
      </c>
      <c r="E20" s="159"/>
      <c r="F20" s="152">
        <v>5</v>
      </c>
      <c r="G20" s="160"/>
      <c r="H20" s="161">
        <v>5</v>
      </c>
      <c r="I20" s="162">
        <v>5</v>
      </c>
      <c r="J20" s="154">
        <v>19.34</v>
      </c>
      <c r="K20" s="155">
        <f>SUM(I20*J20)</f>
        <v>96.7</v>
      </c>
    </row>
    <row r="21" spans="1:11" ht="15">
      <c r="A21" s="147">
        <v>43306</v>
      </c>
      <c r="B21" s="148">
        <v>1527</v>
      </c>
      <c r="C21" s="156" t="s">
        <v>88</v>
      </c>
      <c r="D21" s="163" t="s">
        <v>83</v>
      </c>
      <c r="E21" s="151">
        <v>82</v>
      </c>
      <c r="F21" s="152">
        <v>26</v>
      </c>
      <c r="G21" s="153"/>
      <c r="H21" s="152">
        <v>20</v>
      </c>
      <c r="I21" s="153">
        <v>23</v>
      </c>
      <c r="J21" s="154">
        <v>218.4</v>
      </c>
      <c r="K21" s="155">
        <f t="shared" si="1"/>
        <v>5023.2</v>
      </c>
    </row>
    <row r="22" spans="1:11" ht="15">
      <c r="A22" s="147">
        <v>43424</v>
      </c>
      <c r="B22" s="148">
        <v>1967</v>
      </c>
      <c r="C22" s="156" t="s">
        <v>90</v>
      </c>
      <c r="D22" s="150" t="s">
        <v>89</v>
      </c>
      <c r="E22" s="151">
        <v>357</v>
      </c>
      <c r="F22" s="152">
        <v>86</v>
      </c>
      <c r="G22" s="153"/>
      <c r="H22" s="152">
        <v>63</v>
      </c>
      <c r="I22" s="153">
        <v>55</v>
      </c>
      <c r="J22" s="154">
        <v>76.48</v>
      </c>
      <c r="K22" s="155">
        <f t="shared" si="1"/>
        <v>4206.400000000001</v>
      </c>
    </row>
    <row r="23" spans="1:11" ht="15">
      <c r="A23" s="147">
        <v>43283</v>
      </c>
      <c r="B23" s="148">
        <v>9247</v>
      </c>
      <c r="C23" s="164" t="s">
        <v>388</v>
      </c>
      <c r="D23" s="150" t="s">
        <v>86</v>
      </c>
      <c r="E23" s="151"/>
      <c r="F23" s="152">
        <v>7</v>
      </c>
      <c r="G23" s="153"/>
      <c r="H23" s="152">
        <v>7</v>
      </c>
      <c r="I23" s="153">
        <v>7</v>
      </c>
      <c r="J23" s="154">
        <v>339.38</v>
      </c>
      <c r="K23" s="155">
        <f t="shared" si="1"/>
        <v>2375.66</v>
      </c>
    </row>
    <row r="24" spans="1:11" ht="15">
      <c r="A24" s="147">
        <v>43095</v>
      </c>
      <c r="B24" s="148">
        <v>9236</v>
      </c>
      <c r="C24" s="164" t="s">
        <v>91</v>
      </c>
      <c r="D24" s="150" t="s">
        <v>86</v>
      </c>
      <c r="E24" s="151">
        <v>5800</v>
      </c>
      <c r="F24" s="152">
        <v>1400</v>
      </c>
      <c r="G24" s="153"/>
      <c r="H24" s="152">
        <v>1400</v>
      </c>
      <c r="I24" s="153">
        <v>900</v>
      </c>
      <c r="J24" s="154">
        <v>0.38</v>
      </c>
      <c r="K24" s="155">
        <f t="shared" si="1"/>
        <v>342</v>
      </c>
    </row>
    <row r="25" spans="1:11" ht="15">
      <c r="A25" s="147">
        <v>43287</v>
      </c>
      <c r="B25" s="148">
        <v>9237</v>
      </c>
      <c r="C25" s="156" t="s">
        <v>77</v>
      </c>
      <c r="D25" s="150" t="s">
        <v>86</v>
      </c>
      <c r="E25" s="151">
        <v>432</v>
      </c>
      <c r="F25" s="152">
        <v>663</v>
      </c>
      <c r="G25" s="153"/>
      <c r="H25" s="152">
        <v>1415</v>
      </c>
      <c r="I25" s="165">
        <v>1223</v>
      </c>
      <c r="J25" s="154">
        <v>516.33</v>
      </c>
      <c r="K25" s="155">
        <f t="shared" si="1"/>
        <v>631471.5900000001</v>
      </c>
    </row>
    <row r="26" spans="1:11" s="27" customFormat="1" ht="15">
      <c r="A26" s="166">
        <v>43473</v>
      </c>
      <c r="B26" s="167">
        <v>2031</v>
      </c>
      <c r="C26" s="168" t="s">
        <v>92</v>
      </c>
      <c r="D26" s="169" t="s">
        <v>86</v>
      </c>
      <c r="E26" s="170">
        <v>2000</v>
      </c>
      <c r="F26" s="152">
        <v>13532</v>
      </c>
      <c r="G26" s="152"/>
      <c r="H26" s="152">
        <v>13782</v>
      </c>
      <c r="I26" s="152">
        <v>12732</v>
      </c>
      <c r="J26" s="171">
        <v>7.37</v>
      </c>
      <c r="K26" s="155">
        <f t="shared" si="1"/>
        <v>93834.84</v>
      </c>
    </row>
    <row r="27" spans="1:11" ht="15">
      <c r="A27" s="147">
        <v>43125</v>
      </c>
      <c r="B27" s="148">
        <v>2032</v>
      </c>
      <c r="C27" s="156" t="s">
        <v>255</v>
      </c>
      <c r="D27" s="150" t="s">
        <v>86</v>
      </c>
      <c r="E27" s="151">
        <v>710</v>
      </c>
      <c r="F27" s="152">
        <v>94</v>
      </c>
      <c r="G27" s="153"/>
      <c r="H27" s="152">
        <v>94</v>
      </c>
      <c r="I27" s="153">
        <v>79</v>
      </c>
      <c r="J27" s="154">
        <v>26.14</v>
      </c>
      <c r="K27" s="155">
        <f t="shared" si="1"/>
        <v>2065.06</v>
      </c>
    </row>
    <row r="28" spans="1:11" ht="15">
      <c r="A28" s="147">
        <v>42951</v>
      </c>
      <c r="B28" s="148">
        <v>2033</v>
      </c>
      <c r="C28" s="156" t="s">
        <v>78</v>
      </c>
      <c r="D28" s="150" t="s">
        <v>86</v>
      </c>
      <c r="E28" s="151">
        <v>375</v>
      </c>
      <c r="F28" s="152">
        <v>177</v>
      </c>
      <c r="G28" s="153"/>
      <c r="H28" s="152">
        <v>177</v>
      </c>
      <c r="I28" s="152">
        <v>172</v>
      </c>
      <c r="J28" s="154">
        <v>12.96</v>
      </c>
      <c r="K28" s="155">
        <f aca="true" t="shared" si="2" ref="K28:K38">SUM(I28*J28)</f>
        <v>2229.1200000000003</v>
      </c>
    </row>
    <row r="29" spans="1:11" ht="15">
      <c r="A29" s="147">
        <v>43287</v>
      </c>
      <c r="B29" s="148">
        <v>2034</v>
      </c>
      <c r="C29" s="156" t="s">
        <v>283</v>
      </c>
      <c r="D29" s="150" t="s">
        <v>86</v>
      </c>
      <c r="E29" s="151">
        <v>2208</v>
      </c>
      <c r="F29" s="152">
        <v>74</v>
      </c>
      <c r="G29" s="153"/>
      <c r="H29" s="152">
        <v>0</v>
      </c>
      <c r="I29" s="152">
        <v>0</v>
      </c>
      <c r="J29" s="154">
        <v>34.36</v>
      </c>
      <c r="K29" s="155">
        <f t="shared" si="2"/>
        <v>0</v>
      </c>
    </row>
    <row r="30" spans="1:13" s="27" customFormat="1" ht="15">
      <c r="A30" s="172">
        <v>43102</v>
      </c>
      <c r="B30" s="167">
        <v>2035</v>
      </c>
      <c r="C30" s="168" t="s">
        <v>240</v>
      </c>
      <c r="D30" s="169" t="s">
        <v>86</v>
      </c>
      <c r="E30" s="170">
        <v>2890</v>
      </c>
      <c r="F30" s="152">
        <v>2712</v>
      </c>
      <c r="G30" s="152"/>
      <c r="H30" s="152">
        <v>2515</v>
      </c>
      <c r="I30" s="152">
        <v>2490</v>
      </c>
      <c r="J30" s="171">
        <v>599.96</v>
      </c>
      <c r="K30" s="173">
        <f t="shared" si="2"/>
        <v>1493900.4000000001</v>
      </c>
      <c r="L30" s="133"/>
      <c r="M30" s="133"/>
    </row>
    <row r="31" spans="1:11" s="27" customFormat="1" ht="15">
      <c r="A31" s="172">
        <v>43102</v>
      </c>
      <c r="B31" s="167">
        <v>2037</v>
      </c>
      <c r="C31" s="168" t="s">
        <v>314</v>
      </c>
      <c r="D31" s="169" t="s">
        <v>86</v>
      </c>
      <c r="E31" s="170"/>
      <c r="F31" s="152">
        <v>5260</v>
      </c>
      <c r="G31" s="152"/>
      <c r="H31" s="152">
        <v>4612</v>
      </c>
      <c r="I31" s="152">
        <v>3776</v>
      </c>
      <c r="J31" s="174">
        <v>5.28</v>
      </c>
      <c r="K31" s="173">
        <f t="shared" si="2"/>
        <v>19937.280000000002</v>
      </c>
    </row>
    <row r="32" spans="1:11" ht="15">
      <c r="A32" s="147">
        <v>43161</v>
      </c>
      <c r="B32" s="148">
        <v>2079</v>
      </c>
      <c r="C32" s="156" t="s">
        <v>93</v>
      </c>
      <c r="D32" s="150" t="s">
        <v>86</v>
      </c>
      <c r="E32" s="151">
        <v>1300</v>
      </c>
      <c r="F32" s="152">
        <v>700</v>
      </c>
      <c r="G32" s="153"/>
      <c r="H32" s="152">
        <v>700</v>
      </c>
      <c r="I32" s="152">
        <v>700</v>
      </c>
      <c r="J32" s="154">
        <v>2.36</v>
      </c>
      <c r="K32" s="155">
        <f t="shared" si="2"/>
        <v>1652</v>
      </c>
    </row>
    <row r="33" spans="1:11" ht="15">
      <c r="A33" s="147">
        <v>43430</v>
      </c>
      <c r="B33" s="148">
        <v>2080</v>
      </c>
      <c r="C33" s="156" t="s">
        <v>94</v>
      </c>
      <c r="D33" s="150" t="s">
        <v>86</v>
      </c>
      <c r="E33" s="151">
        <v>1200</v>
      </c>
      <c r="F33" s="152">
        <v>0</v>
      </c>
      <c r="G33" s="153"/>
      <c r="H33" s="152">
        <v>0</v>
      </c>
      <c r="I33" s="152">
        <v>0</v>
      </c>
      <c r="J33" s="154">
        <v>1.74</v>
      </c>
      <c r="K33" s="155">
        <f t="shared" si="2"/>
        <v>0</v>
      </c>
    </row>
    <row r="34" spans="1:11" ht="15">
      <c r="A34" s="147">
        <v>43180</v>
      </c>
      <c r="B34" s="148">
        <v>2081</v>
      </c>
      <c r="C34" s="156" t="s">
        <v>95</v>
      </c>
      <c r="D34" s="150" t="s">
        <v>86</v>
      </c>
      <c r="E34" s="151">
        <v>1300</v>
      </c>
      <c r="F34" s="152">
        <v>100</v>
      </c>
      <c r="G34" s="153"/>
      <c r="H34" s="152">
        <v>100</v>
      </c>
      <c r="I34" s="152">
        <v>100</v>
      </c>
      <c r="J34" s="154">
        <v>1.74</v>
      </c>
      <c r="K34" s="155">
        <f t="shared" si="2"/>
        <v>174</v>
      </c>
    </row>
    <row r="35" spans="1:11" ht="15">
      <c r="A35" s="147">
        <v>43228</v>
      </c>
      <c r="B35" s="148">
        <v>2083</v>
      </c>
      <c r="C35" s="156" t="s">
        <v>96</v>
      </c>
      <c r="D35" s="150" t="s">
        <v>86</v>
      </c>
      <c r="E35" s="151">
        <v>6900</v>
      </c>
      <c r="F35" s="152">
        <v>200</v>
      </c>
      <c r="G35" s="153"/>
      <c r="H35" s="152">
        <v>100</v>
      </c>
      <c r="I35" s="152">
        <v>100</v>
      </c>
      <c r="J35" s="154">
        <v>1.74</v>
      </c>
      <c r="K35" s="155">
        <f t="shared" si="2"/>
        <v>174</v>
      </c>
    </row>
    <row r="36" spans="1:11" ht="15">
      <c r="A36" s="147">
        <v>43125</v>
      </c>
      <c r="B36" s="148">
        <v>2084</v>
      </c>
      <c r="C36" s="156" t="s">
        <v>97</v>
      </c>
      <c r="D36" s="150" t="s">
        <v>86</v>
      </c>
      <c r="E36" s="151">
        <v>2900</v>
      </c>
      <c r="F36" s="152">
        <v>1100</v>
      </c>
      <c r="G36" s="153"/>
      <c r="H36" s="152">
        <v>1100</v>
      </c>
      <c r="I36" s="152">
        <v>1000</v>
      </c>
      <c r="J36" s="154">
        <v>1.87</v>
      </c>
      <c r="K36" s="155">
        <f t="shared" si="2"/>
        <v>1870</v>
      </c>
    </row>
    <row r="37" spans="1:11" ht="15">
      <c r="A37" s="147">
        <v>43430</v>
      </c>
      <c r="B37" s="148">
        <v>2085</v>
      </c>
      <c r="C37" s="156" t="s">
        <v>98</v>
      </c>
      <c r="D37" s="150" t="s">
        <v>86</v>
      </c>
      <c r="E37" s="151">
        <v>4000</v>
      </c>
      <c r="F37" s="152">
        <v>0</v>
      </c>
      <c r="G37" s="153"/>
      <c r="H37" s="152">
        <v>0</v>
      </c>
      <c r="I37" s="152">
        <v>0</v>
      </c>
      <c r="J37" s="154">
        <v>1.74</v>
      </c>
      <c r="K37" s="155">
        <f t="shared" si="2"/>
        <v>0</v>
      </c>
    </row>
    <row r="38" spans="1:11" ht="15">
      <c r="A38" s="147">
        <v>43095</v>
      </c>
      <c r="B38" s="148">
        <v>9950</v>
      </c>
      <c r="C38" s="156" t="s">
        <v>244</v>
      </c>
      <c r="D38" s="150" t="s">
        <v>86</v>
      </c>
      <c r="E38" s="151">
        <v>1200</v>
      </c>
      <c r="F38" s="152">
        <v>200</v>
      </c>
      <c r="G38" s="153"/>
      <c r="H38" s="152">
        <v>100</v>
      </c>
      <c r="I38" s="152">
        <v>300</v>
      </c>
      <c r="J38" s="154">
        <v>2.75</v>
      </c>
      <c r="K38" s="155">
        <f t="shared" si="2"/>
        <v>825</v>
      </c>
    </row>
    <row r="39" spans="1:11" ht="15">
      <c r="A39" s="175"/>
      <c r="B39" s="136"/>
      <c r="C39" s="87"/>
      <c r="D39" s="176"/>
      <c r="E39" s="158"/>
      <c r="F39" s="177"/>
      <c r="G39" s="158"/>
      <c r="H39" s="177"/>
      <c r="I39" s="158"/>
      <c r="J39" s="178"/>
      <c r="K39" s="179"/>
    </row>
    <row r="40" spans="1:11" ht="15">
      <c r="A40" s="175"/>
      <c r="B40" s="136"/>
      <c r="C40" s="87"/>
      <c r="D40" s="176"/>
      <c r="E40" s="158"/>
      <c r="F40" s="177"/>
      <c r="G40" s="158"/>
      <c r="H40" s="177"/>
      <c r="I40" s="158"/>
      <c r="J40" s="178"/>
      <c r="K40" s="179"/>
    </row>
    <row r="41" spans="1:11" ht="15">
      <c r="A41" s="175"/>
      <c r="B41" s="136"/>
      <c r="C41" s="87"/>
      <c r="D41" s="176"/>
      <c r="E41" s="158"/>
      <c r="F41" s="177"/>
      <c r="G41" s="158"/>
      <c r="H41" s="177"/>
      <c r="I41" s="158"/>
      <c r="J41" s="178"/>
      <c r="K41" s="179"/>
    </row>
    <row r="42" spans="1:11" ht="15">
      <c r="A42" s="175"/>
      <c r="B42" s="136"/>
      <c r="C42" s="87"/>
      <c r="D42" s="176"/>
      <c r="E42" s="158"/>
      <c r="F42" s="177"/>
      <c r="G42" s="158"/>
      <c r="H42" s="177"/>
      <c r="I42" s="158"/>
      <c r="J42" s="178"/>
      <c r="K42" s="179"/>
    </row>
    <row r="43" spans="1:11" ht="15">
      <c r="A43" s="175"/>
      <c r="B43" s="136"/>
      <c r="C43" s="87"/>
      <c r="D43" s="176"/>
      <c r="E43" s="158"/>
      <c r="F43" s="177"/>
      <c r="G43" s="158"/>
      <c r="H43" s="177"/>
      <c r="I43" s="158"/>
      <c r="J43" s="178"/>
      <c r="K43" s="179"/>
    </row>
    <row r="44" spans="1:11" ht="15">
      <c r="A44" s="175"/>
      <c r="B44" s="136"/>
      <c r="C44" s="87"/>
      <c r="D44" s="176"/>
      <c r="E44" s="158"/>
      <c r="F44" s="177"/>
      <c r="G44" s="158"/>
      <c r="H44" s="177"/>
      <c r="I44" s="158"/>
      <c r="J44" s="178"/>
      <c r="K44" s="179"/>
    </row>
    <row r="45" spans="1:11" ht="15">
      <c r="A45" s="175"/>
      <c r="B45" s="136"/>
      <c r="C45" s="87"/>
      <c r="D45" s="176"/>
      <c r="E45" s="158"/>
      <c r="F45" s="177"/>
      <c r="G45" s="158"/>
      <c r="H45" s="177"/>
      <c r="I45" s="158"/>
      <c r="J45" s="178"/>
      <c r="K45" s="179"/>
    </row>
    <row r="46" spans="1:11" ht="15">
      <c r="A46" s="175"/>
      <c r="B46" s="136"/>
      <c r="C46" s="87"/>
      <c r="D46" s="176"/>
      <c r="E46" s="158"/>
      <c r="F46" s="177"/>
      <c r="G46" s="158"/>
      <c r="H46" s="177"/>
      <c r="I46" s="158"/>
      <c r="J46" s="178"/>
      <c r="K46" s="179"/>
    </row>
    <row r="47" spans="1:11" ht="15">
      <c r="A47" s="175"/>
      <c r="B47" s="136"/>
      <c r="C47" s="87"/>
      <c r="D47" s="176"/>
      <c r="E47" s="158"/>
      <c r="F47" s="177"/>
      <c r="G47" s="158"/>
      <c r="H47" s="177"/>
      <c r="I47" s="158"/>
      <c r="J47" s="178"/>
      <c r="K47" s="179"/>
    </row>
    <row r="48" spans="1:11" ht="15">
      <c r="A48" s="175"/>
      <c r="B48" s="136"/>
      <c r="C48" s="87"/>
      <c r="D48" s="176"/>
      <c r="E48" s="158"/>
      <c r="F48" s="177"/>
      <c r="G48" s="158"/>
      <c r="H48" s="177"/>
      <c r="I48" s="158"/>
      <c r="J48" s="178"/>
      <c r="K48" s="179"/>
    </row>
    <row r="49" spans="1:11" ht="15">
      <c r="A49" s="175"/>
      <c r="B49" s="136"/>
      <c r="C49" s="87"/>
      <c r="D49" s="176"/>
      <c r="E49" s="158"/>
      <c r="F49" s="177"/>
      <c r="G49" s="158"/>
      <c r="H49" s="177"/>
      <c r="I49" s="158"/>
      <c r="J49" s="178"/>
      <c r="K49" s="179"/>
    </row>
    <row r="50" spans="1:11" ht="15">
      <c r="A50" s="175"/>
      <c r="B50" s="136"/>
      <c r="C50" s="87"/>
      <c r="D50" s="176"/>
      <c r="E50" s="158"/>
      <c r="F50" s="177"/>
      <c r="G50" s="158"/>
      <c r="H50" s="177"/>
      <c r="I50" s="158"/>
      <c r="J50" s="178"/>
      <c r="K50" s="179"/>
    </row>
    <row r="51" spans="1:11" ht="15">
      <c r="A51" s="175"/>
      <c r="B51" s="136"/>
      <c r="C51" s="87"/>
      <c r="D51" s="176"/>
      <c r="E51" s="158"/>
      <c r="F51" s="177"/>
      <c r="G51" s="158"/>
      <c r="H51" s="177"/>
      <c r="I51" s="158"/>
      <c r="J51" s="178"/>
      <c r="K51" s="179"/>
    </row>
    <row r="52" spans="1:11" ht="15">
      <c r="A52" s="175"/>
      <c r="B52" s="136"/>
      <c r="C52" s="87"/>
      <c r="D52" s="176"/>
      <c r="E52" s="158"/>
      <c r="F52" s="177"/>
      <c r="G52" s="158"/>
      <c r="H52" s="177"/>
      <c r="I52" s="158"/>
      <c r="J52" s="178"/>
      <c r="K52" s="179"/>
    </row>
    <row r="53" spans="1:11" ht="16.5" customHeight="1">
      <c r="A53" s="134"/>
      <c r="B53" s="134"/>
      <c r="C53" s="135"/>
      <c r="D53" s="136"/>
      <c r="E53" s="137"/>
      <c r="F53" s="138"/>
      <c r="G53" s="139"/>
      <c r="H53" s="139"/>
      <c r="I53" s="140"/>
      <c r="J53" s="177"/>
      <c r="K53" s="140"/>
    </row>
    <row r="54" spans="1:11" ht="16.5" customHeight="1">
      <c r="A54" s="134"/>
      <c r="B54" s="134"/>
      <c r="C54" s="135"/>
      <c r="D54" s="136"/>
      <c r="E54" s="137"/>
      <c r="F54" s="138"/>
      <c r="G54" s="139"/>
      <c r="H54" s="139"/>
      <c r="I54" s="140"/>
      <c r="J54" s="177"/>
      <c r="K54" s="140"/>
    </row>
    <row r="55" spans="1:12" ht="18.75">
      <c r="A55" s="237" t="s">
        <v>0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73"/>
    </row>
    <row r="56" spans="1:12" ht="20.25">
      <c r="A56" s="237" t="s">
        <v>261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74"/>
    </row>
    <row r="57" spans="1:12" ht="20.25">
      <c r="A57" s="237" t="s">
        <v>336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74"/>
    </row>
    <row r="58" spans="1:12" ht="18.75">
      <c r="A58" s="238" t="s">
        <v>420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75"/>
    </row>
    <row r="59" spans="1:12" ht="15.75">
      <c r="A59" s="134"/>
      <c r="B59" s="134"/>
      <c r="C59" s="141"/>
      <c r="D59" s="134"/>
      <c r="E59" s="137"/>
      <c r="F59" s="138"/>
      <c r="G59" s="139"/>
      <c r="H59" s="139"/>
      <c r="I59" s="140"/>
      <c r="J59" s="140"/>
      <c r="K59" s="140"/>
      <c r="L59" s="68"/>
    </row>
    <row r="60" spans="1:12" ht="15.75">
      <c r="A60" s="134"/>
      <c r="B60" s="134"/>
      <c r="C60" s="141"/>
      <c r="D60" s="134"/>
      <c r="E60" s="137"/>
      <c r="F60" s="138"/>
      <c r="G60" s="139"/>
      <c r="H60" s="139"/>
      <c r="I60" s="140"/>
      <c r="J60" s="140"/>
      <c r="K60" s="140"/>
      <c r="L60" s="68"/>
    </row>
    <row r="61" spans="1:13" ht="18">
      <c r="A61" s="236" t="s">
        <v>425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76"/>
      <c r="M61" s="76"/>
    </row>
    <row r="62" spans="1:11" ht="15">
      <c r="A62" s="134"/>
      <c r="B62" s="134"/>
      <c r="C62" s="141"/>
      <c r="D62" s="136"/>
      <c r="E62" s="137"/>
      <c r="F62" s="138"/>
      <c r="G62" s="139"/>
      <c r="H62" s="139"/>
      <c r="I62" s="140"/>
      <c r="J62" s="140"/>
      <c r="K62" s="140"/>
    </row>
    <row r="63" spans="1:11" ht="15">
      <c r="A63" s="134"/>
      <c r="B63" s="134"/>
      <c r="C63" s="141"/>
      <c r="D63" s="136"/>
      <c r="E63" s="137"/>
      <c r="F63" s="138"/>
      <c r="G63" s="139"/>
      <c r="H63" s="139"/>
      <c r="I63" s="140"/>
      <c r="J63" s="140"/>
      <c r="K63" s="140"/>
    </row>
    <row r="64" spans="1:11" ht="51">
      <c r="A64" s="142" t="s">
        <v>335</v>
      </c>
      <c r="B64" s="143" t="s">
        <v>297</v>
      </c>
      <c r="C64" s="144" t="s">
        <v>296</v>
      </c>
      <c r="D64" s="143" t="s">
        <v>298</v>
      </c>
      <c r="E64" s="145" t="s">
        <v>5</v>
      </c>
      <c r="F64" s="110" t="s">
        <v>423</v>
      </c>
      <c r="G64" s="112" t="s">
        <v>10</v>
      </c>
      <c r="H64" s="110" t="s">
        <v>422</v>
      </c>
      <c r="I64" s="110" t="s">
        <v>424</v>
      </c>
      <c r="J64" s="143" t="s">
        <v>299</v>
      </c>
      <c r="K64" s="146" t="s">
        <v>300</v>
      </c>
    </row>
    <row r="65" spans="1:13" s="132" customFormat="1" ht="15">
      <c r="A65" s="180">
        <v>42543</v>
      </c>
      <c r="B65" s="181">
        <v>197562</v>
      </c>
      <c r="C65" s="182" t="s">
        <v>379</v>
      </c>
      <c r="D65" s="183" t="s">
        <v>86</v>
      </c>
      <c r="E65" s="184"/>
      <c r="F65" s="185">
        <v>0</v>
      </c>
      <c r="G65" s="186"/>
      <c r="H65" s="185">
        <v>0</v>
      </c>
      <c r="I65" s="185">
        <v>0</v>
      </c>
      <c r="J65" s="154">
        <v>1180</v>
      </c>
      <c r="K65" s="155">
        <f>SUM(I65*J65)</f>
        <v>0</v>
      </c>
      <c r="L65" s="131"/>
      <c r="M65" s="131"/>
    </row>
    <row r="66" spans="1:11" ht="15">
      <c r="A66" s="147">
        <v>43182</v>
      </c>
      <c r="B66" s="148">
        <v>9866</v>
      </c>
      <c r="C66" s="156" t="s">
        <v>242</v>
      </c>
      <c r="D66" s="150" t="s">
        <v>86</v>
      </c>
      <c r="E66" s="151">
        <v>530</v>
      </c>
      <c r="F66" s="152">
        <v>345</v>
      </c>
      <c r="G66" s="153"/>
      <c r="H66" s="152">
        <v>345</v>
      </c>
      <c r="I66" s="152">
        <v>345</v>
      </c>
      <c r="J66" s="154">
        <v>11.89</v>
      </c>
      <c r="K66" s="155">
        <f>SUM(I66*J66)</f>
        <v>4102.05</v>
      </c>
    </row>
    <row r="67" spans="1:11" ht="15">
      <c r="A67" s="147">
        <v>43231</v>
      </c>
      <c r="B67" s="148">
        <v>9867</v>
      </c>
      <c r="C67" s="156" t="s">
        <v>243</v>
      </c>
      <c r="D67" s="150" t="s">
        <v>86</v>
      </c>
      <c r="E67" s="151">
        <v>462</v>
      </c>
      <c r="F67" s="152">
        <v>366</v>
      </c>
      <c r="G67" s="153"/>
      <c r="H67" s="152">
        <v>361</v>
      </c>
      <c r="I67" s="152">
        <v>161</v>
      </c>
      <c r="J67" s="154">
        <v>11.89</v>
      </c>
      <c r="K67" s="155">
        <f>SUM(I67*J67)</f>
        <v>1914.2900000000002</v>
      </c>
    </row>
    <row r="68" spans="1:11" ht="15">
      <c r="A68" s="147">
        <v>43287</v>
      </c>
      <c r="B68" s="167">
        <v>9869</v>
      </c>
      <c r="C68" s="168" t="s">
        <v>99</v>
      </c>
      <c r="D68" s="169" t="s">
        <v>86</v>
      </c>
      <c r="E68" s="170">
        <v>567</v>
      </c>
      <c r="F68" s="152">
        <v>442</v>
      </c>
      <c r="G68" s="152"/>
      <c r="H68" s="152">
        <v>361</v>
      </c>
      <c r="I68" s="152">
        <v>351</v>
      </c>
      <c r="J68" s="171">
        <v>9.68</v>
      </c>
      <c r="K68" s="155">
        <f aca="true" t="shared" si="3" ref="K68:K74">SUM(I68*J68)</f>
        <v>3397.68</v>
      </c>
    </row>
    <row r="69" spans="1:11" ht="15">
      <c r="A69" s="147">
        <v>43287</v>
      </c>
      <c r="B69" s="148">
        <v>2207</v>
      </c>
      <c r="C69" s="156" t="s">
        <v>100</v>
      </c>
      <c r="D69" s="150" t="s">
        <v>86</v>
      </c>
      <c r="E69" s="151">
        <v>700</v>
      </c>
      <c r="F69" s="152">
        <v>127</v>
      </c>
      <c r="G69" s="153"/>
      <c r="H69" s="152">
        <v>127</v>
      </c>
      <c r="I69" s="152">
        <v>127</v>
      </c>
      <c r="J69" s="154">
        <v>33.75</v>
      </c>
      <c r="K69" s="155">
        <f t="shared" si="3"/>
        <v>4286.25</v>
      </c>
    </row>
    <row r="70" spans="1:11" ht="15">
      <c r="A70" s="147">
        <v>43144</v>
      </c>
      <c r="B70" s="148">
        <v>4648</v>
      </c>
      <c r="C70" s="156" t="s">
        <v>405</v>
      </c>
      <c r="D70" s="150" t="s">
        <v>86</v>
      </c>
      <c r="E70" s="151"/>
      <c r="F70" s="152">
        <v>5</v>
      </c>
      <c r="G70" s="153"/>
      <c r="H70" s="152">
        <v>5</v>
      </c>
      <c r="I70" s="152">
        <v>5</v>
      </c>
      <c r="J70" s="154">
        <v>2475.64</v>
      </c>
      <c r="K70" s="155">
        <f t="shared" si="3"/>
        <v>12378.199999999999</v>
      </c>
    </row>
    <row r="71" spans="1:11" ht="15">
      <c r="A71" s="147">
        <v>159</v>
      </c>
      <c r="B71" s="148">
        <v>159</v>
      </c>
      <c r="C71" s="156" t="s">
        <v>256</v>
      </c>
      <c r="D71" s="150" t="s">
        <v>86</v>
      </c>
      <c r="E71" s="151">
        <v>156</v>
      </c>
      <c r="F71" s="152">
        <v>128</v>
      </c>
      <c r="G71" s="153"/>
      <c r="H71" s="152">
        <v>128</v>
      </c>
      <c r="I71" s="152">
        <v>128</v>
      </c>
      <c r="J71" s="154">
        <v>9.88</v>
      </c>
      <c r="K71" s="155">
        <f t="shared" si="3"/>
        <v>1264.64</v>
      </c>
    </row>
    <row r="72" spans="1:11" ht="15">
      <c r="A72" s="147">
        <v>43395</v>
      </c>
      <c r="B72" s="148">
        <v>2223</v>
      </c>
      <c r="C72" s="156" t="s">
        <v>101</v>
      </c>
      <c r="D72" s="150" t="s">
        <v>86</v>
      </c>
      <c r="E72" s="151">
        <v>1200</v>
      </c>
      <c r="F72" s="152">
        <v>1700</v>
      </c>
      <c r="G72" s="153"/>
      <c r="H72" s="152">
        <v>1700</v>
      </c>
      <c r="I72" s="152">
        <v>1700</v>
      </c>
      <c r="J72" s="154">
        <v>17.93</v>
      </c>
      <c r="K72" s="155">
        <f t="shared" si="3"/>
        <v>30481</v>
      </c>
    </row>
    <row r="73" spans="1:11" ht="15">
      <c r="A73" s="147">
        <v>43182</v>
      </c>
      <c r="B73" s="148">
        <v>2224</v>
      </c>
      <c r="C73" s="156" t="s">
        <v>102</v>
      </c>
      <c r="D73" s="150" t="s">
        <v>86</v>
      </c>
      <c r="E73" s="151">
        <v>3100</v>
      </c>
      <c r="F73" s="152">
        <v>5650</v>
      </c>
      <c r="G73" s="153"/>
      <c r="H73" s="152">
        <v>5550</v>
      </c>
      <c r="I73" s="152">
        <v>5550</v>
      </c>
      <c r="J73" s="154">
        <v>17.93</v>
      </c>
      <c r="K73" s="155">
        <f t="shared" si="3"/>
        <v>99511.5</v>
      </c>
    </row>
    <row r="74" spans="1:11" ht="15">
      <c r="A74" s="147">
        <v>43287</v>
      </c>
      <c r="B74" s="148">
        <v>2225</v>
      </c>
      <c r="C74" s="156" t="s">
        <v>103</v>
      </c>
      <c r="D74" s="150" t="s">
        <v>86</v>
      </c>
      <c r="E74" s="151">
        <v>1750</v>
      </c>
      <c r="F74" s="152">
        <v>2132</v>
      </c>
      <c r="G74" s="153"/>
      <c r="H74" s="152">
        <v>2082</v>
      </c>
      <c r="I74" s="152">
        <v>2082</v>
      </c>
      <c r="J74" s="154">
        <v>17.93</v>
      </c>
      <c r="K74" s="155">
        <f t="shared" si="3"/>
        <v>37330.26</v>
      </c>
    </row>
    <row r="75" spans="1:11" s="27" customFormat="1" ht="15">
      <c r="A75" s="172">
        <v>43287</v>
      </c>
      <c r="B75" s="167">
        <v>2220</v>
      </c>
      <c r="C75" s="168" t="s">
        <v>315</v>
      </c>
      <c r="D75" s="169" t="s">
        <v>86</v>
      </c>
      <c r="E75" s="170"/>
      <c r="F75" s="152">
        <v>1150</v>
      </c>
      <c r="G75" s="152"/>
      <c r="H75" s="152">
        <v>1100</v>
      </c>
      <c r="I75" s="152">
        <v>750</v>
      </c>
      <c r="J75" s="174">
        <v>12.95</v>
      </c>
      <c r="K75" s="173">
        <f>SUM(I75*J75)</f>
        <v>9712.5</v>
      </c>
    </row>
    <row r="76" spans="1:11" ht="15">
      <c r="A76" s="187">
        <v>43424</v>
      </c>
      <c r="B76" s="148">
        <v>2226</v>
      </c>
      <c r="C76" s="156" t="s">
        <v>274</v>
      </c>
      <c r="D76" s="150" t="s">
        <v>86</v>
      </c>
      <c r="E76" s="151">
        <v>0</v>
      </c>
      <c r="F76" s="152">
        <v>23</v>
      </c>
      <c r="G76" s="153"/>
      <c r="H76" s="152">
        <v>51</v>
      </c>
      <c r="I76" s="152">
        <v>39</v>
      </c>
      <c r="J76" s="154">
        <v>2751</v>
      </c>
      <c r="K76" s="173">
        <f aca="true" t="shared" si="4" ref="K76:K83">SUM(I76*J76)</f>
        <v>107289</v>
      </c>
    </row>
    <row r="77" spans="1:11" ht="15">
      <c r="A77" s="187">
        <v>43424</v>
      </c>
      <c r="B77" s="148">
        <v>2227</v>
      </c>
      <c r="C77" s="156" t="s">
        <v>275</v>
      </c>
      <c r="D77" s="150" t="s">
        <v>86</v>
      </c>
      <c r="E77" s="151">
        <v>29</v>
      </c>
      <c r="F77" s="152">
        <v>44</v>
      </c>
      <c r="G77" s="153"/>
      <c r="H77" s="152">
        <v>60</v>
      </c>
      <c r="I77" s="152">
        <v>48</v>
      </c>
      <c r="J77" s="154">
        <v>2464.48</v>
      </c>
      <c r="K77" s="173">
        <f t="shared" si="4"/>
        <v>118295.04000000001</v>
      </c>
    </row>
    <row r="78" spans="1:11" s="27" customFormat="1" ht="15">
      <c r="A78" s="166">
        <v>43123</v>
      </c>
      <c r="B78" s="167">
        <v>2231</v>
      </c>
      <c r="C78" s="168" t="s">
        <v>316</v>
      </c>
      <c r="D78" s="169" t="s">
        <v>86</v>
      </c>
      <c r="E78" s="170"/>
      <c r="F78" s="152">
        <v>5</v>
      </c>
      <c r="G78" s="152"/>
      <c r="H78" s="152">
        <v>4</v>
      </c>
      <c r="I78" s="152">
        <v>1</v>
      </c>
      <c r="J78" s="174">
        <v>14200</v>
      </c>
      <c r="K78" s="173">
        <f t="shared" si="4"/>
        <v>14200</v>
      </c>
    </row>
    <row r="79" spans="1:11" ht="15">
      <c r="A79" s="147">
        <v>43046</v>
      </c>
      <c r="B79" s="148">
        <v>2228</v>
      </c>
      <c r="C79" s="156" t="s">
        <v>104</v>
      </c>
      <c r="D79" s="150" t="s">
        <v>86</v>
      </c>
      <c r="E79" s="151">
        <v>20</v>
      </c>
      <c r="F79" s="152">
        <v>9</v>
      </c>
      <c r="G79" s="153"/>
      <c r="H79" s="152">
        <v>9</v>
      </c>
      <c r="I79" s="152">
        <v>9</v>
      </c>
      <c r="J79" s="154">
        <v>2257</v>
      </c>
      <c r="K79" s="173">
        <f t="shared" si="4"/>
        <v>20313</v>
      </c>
    </row>
    <row r="80" spans="1:11" ht="15">
      <c r="A80" s="147">
        <v>43161</v>
      </c>
      <c r="B80" s="148">
        <v>2378</v>
      </c>
      <c r="C80" s="156" t="s">
        <v>79</v>
      </c>
      <c r="D80" s="150" t="s">
        <v>86</v>
      </c>
      <c r="E80" s="151">
        <v>79</v>
      </c>
      <c r="F80" s="152">
        <v>170</v>
      </c>
      <c r="G80" s="153"/>
      <c r="H80" s="152">
        <v>150</v>
      </c>
      <c r="I80" s="152">
        <v>140</v>
      </c>
      <c r="J80" s="154">
        <v>262</v>
      </c>
      <c r="K80" s="173">
        <f t="shared" si="4"/>
        <v>36680</v>
      </c>
    </row>
    <row r="81" spans="1:11" ht="15">
      <c r="A81" s="147">
        <v>43132</v>
      </c>
      <c r="B81" s="148">
        <v>2479</v>
      </c>
      <c r="C81" s="156" t="s">
        <v>273</v>
      </c>
      <c r="D81" s="150" t="s">
        <v>86</v>
      </c>
      <c r="E81" s="151">
        <v>40</v>
      </c>
      <c r="F81" s="152">
        <v>22</v>
      </c>
      <c r="G81" s="153"/>
      <c r="H81" s="152">
        <v>22</v>
      </c>
      <c r="I81" s="152">
        <v>19</v>
      </c>
      <c r="J81" s="154">
        <v>1070</v>
      </c>
      <c r="K81" s="173">
        <f t="shared" si="4"/>
        <v>20330</v>
      </c>
    </row>
    <row r="82" spans="1:11" ht="15">
      <c r="A82" s="147">
        <v>43266</v>
      </c>
      <c r="B82" s="148">
        <v>2005</v>
      </c>
      <c r="C82" s="156" t="s">
        <v>105</v>
      </c>
      <c r="D82" s="150" t="s">
        <v>86</v>
      </c>
      <c r="E82" s="151">
        <v>2610</v>
      </c>
      <c r="F82" s="152">
        <v>2017</v>
      </c>
      <c r="G82" s="153"/>
      <c r="H82" s="152">
        <v>2017</v>
      </c>
      <c r="I82" s="152">
        <v>2017</v>
      </c>
      <c r="J82" s="154">
        <v>7.89</v>
      </c>
      <c r="K82" s="173">
        <f t="shared" si="4"/>
        <v>15914.13</v>
      </c>
    </row>
    <row r="83" spans="1:11" s="27" customFormat="1" ht="15">
      <c r="A83" s="172">
        <v>43046</v>
      </c>
      <c r="B83" s="167">
        <v>2004</v>
      </c>
      <c r="C83" s="168" t="s">
        <v>317</v>
      </c>
      <c r="D83" s="169" t="s">
        <v>86</v>
      </c>
      <c r="E83" s="170"/>
      <c r="F83" s="153">
        <v>6</v>
      </c>
      <c r="G83" s="152"/>
      <c r="H83" s="167">
        <v>6</v>
      </c>
      <c r="I83" s="152">
        <v>6</v>
      </c>
      <c r="J83" s="171">
        <v>82.35</v>
      </c>
      <c r="K83" s="173">
        <f t="shared" si="4"/>
        <v>494.09999999999997</v>
      </c>
    </row>
    <row r="84" spans="1:11" s="27" customFormat="1" ht="15">
      <c r="A84" s="175"/>
      <c r="B84" s="188"/>
      <c r="C84" s="88"/>
      <c r="D84" s="189"/>
      <c r="E84" s="177"/>
      <c r="F84" s="177"/>
      <c r="G84" s="177"/>
      <c r="H84" s="177"/>
      <c r="I84" s="177"/>
      <c r="J84" s="190"/>
      <c r="K84" s="179"/>
    </row>
    <row r="85" spans="1:11" s="27" customFormat="1" ht="15">
      <c r="A85" s="175"/>
      <c r="B85" s="188"/>
      <c r="C85" s="88"/>
      <c r="D85" s="189"/>
      <c r="E85" s="177"/>
      <c r="F85" s="177"/>
      <c r="G85" s="177"/>
      <c r="H85" s="177"/>
      <c r="I85" s="177"/>
      <c r="J85" s="190"/>
      <c r="K85" s="179"/>
    </row>
    <row r="86" spans="1:11" s="27" customFormat="1" ht="15">
      <c r="A86" s="175"/>
      <c r="B86" s="188"/>
      <c r="C86" s="88"/>
      <c r="D86" s="189"/>
      <c r="E86" s="177"/>
      <c r="F86" s="177"/>
      <c r="G86" s="177"/>
      <c r="H86" s="177"/>
      <c r="I86" s="177"/>
      <c r="J86" s="190"/>
      <c r="K86" s="179"/>
    </row>
    <row r="87" spans="1:11" s="27" customFormat="1" ht="15">
      <c r="A87" s="175"/>
      <c r="B87" s="188"/>
      <c r="C87" s="88"/>
      <c r="D87" s="189"/>
      <c r="E87" s="177"/>
      <c r="F87" s="177"/>
      <c r="G87" s="177"/>
      <c r="H87" s="177"/>
      <c r="I87" s="177"/>
      <c r="J87" s="190"/>
      <c r="K87" s="179"/>
    </row>
    <row r="88" spans="1:11" s="27" customFormat="1" ht="15">
      <c r="A88" s="175"/>
      <c r="B88" s="188"/>
      <c r="C88" s="88"/>
      <c r="D88" s="189"/>
      <c r="E88" s="177"/>
      <c r="F88" s="177"/>
      <c r="G88" s="177"/>
      <c r="H88" s="177"/>
      <c r="I88" s="177"/>
      <c r="J88" s="190"/>
      <c r="K88" s="179"/>
    </row>
    <row r="89" spans="1:11" s="27" customFormat="1" ht="15">
      <c r="A89" s="175"/>
      <c r="B89" s="188"/>
      <c r="C89" s="88"/>
      <c r="D89" s="189"/>
      <c r="E89" s="177"/>
      <c r="F89" s="177"/>
      <c r="G89" s="177"/>
      <c r="H89" s="177"/>
      <c r="I89" s="177"/>
      <c r="J89" s="190"/>
      <c r="K89" s="179"/>
    </row>
    <row r="90" spans="1:11" s="27" customFormat="1" ht="15">
      <c r="A90" s="175"/>
      <c r="B90" s="188"/>
      <c r="C90" s="88"/>
      <c r="D90" s="189"/>
      <c r="E90" s="177"/>
      <c r="F90" s="177"/>
      <c r="G90" s="177"/>
      <c r="H90" s="177"/>
      <c r="I90" s="177"/>
      <c r="J90" s="190"/>
      <c r="K90" s="179"/>
    </row>
    <row r="91" spans="1:11" s="27" customFormat="1" ht="15">
      <c r="A91" s="175"/>
      <c r="B91" s="188"/>
      <c r="C91" s="88"/>
      <c r="D91" s="189"/>
      <c r="E91" s="177"/>
      <c r="F91" s="177"/>
      <c r="G91" s="177"/>
      <c r="H91" s="177"/>
      <c r="I91" s="177"/>
      <c r="J91" s="190"/>
      <c r="K91" s="179"/>
    </row>
    <row r="92" spans="1:11" s="27" customFormat="1" ht="15">
      <c r="A92" s="175"/>
      <c r="B92" s="188"/>
      <c r="C92" s="88"/>
      <c r="D92" s="189"/>
      <c r="E92" s="177"/>
      <c r="F92" s="177"/>
      <c r="G92" s="177"/>
      <c r="H92" s="177"/>
      <c r="I92" s="177"/>
      <c r="J92" s="190"/>
      <c r="K92" s="179"/>
    </row>
    <row r="93" spans="1:11" s="27" customFormat="1" ht="15">
      <c r="A93" s="175"/>
      <c r="B93" s="188"/>
      <c r="C93" s="88"/>
      <c r="D93" s="189"/>
      <c r="E93" s="177"/>
      <c r="F93" s="177"/>
      <c r="G93" s="177"/>
      <c r="H93" s="177"/>
      <c r="I93" s="177"/>
      <c r="J93" s="190"/>
      <c r="K93" s="179"/>
    </row>
    <row r="94" spans="1:11" s="27" customFormat="1" ht="15">
      <c r="A94" s="175"/>
      <c r="B94" s="188"/>
      <c r="C94" s="88"/>
      <c r="D94" s="189"/>
      <c r="E94" s="177"/>
      <c r="F94" s="177"/>
      <c r="G94" s="177"/>
      <c r="H94" s="177"/>
      <c r="I94" s="177"/>
      <c r="J94" s="190"/>
      <c r="K94" s="179"/>
    </row>
    <row r="95" spans="1:11" s="27" customFormat="1" ht="15">
      <c r="A95" s="175"/>
      <c r="B95" s="188"/>
      <c r="C95" s="88"/>
      <c r="D95" s="189"/>
      <c r="E95" s="177"/>
      <c r="F95" s="177"/>
      <c r="G95" s="177"/>
      <c r="H95" s="177"/>
      <c r="I95" s="177"/>
      <c r="J95" s="190"/>
      <c r="K95" s="179"/>
    </row>
    <row r="96" spans="1:11" s="27" customFormat="1" ht="15">
      <c r="A96" s="175"/>
      <c r="B96" s="188"/>
      <c r="C96" s="88"/>
      <c r="D96" s="189"/>
      <c r="E96" s="177"/>
      <c r="F96" s="177"/>
      <c r="G96" s="177"/>
      <c r="H96" s="177"/>
      <c r="I96" s="177"/>
      <c r="J96" s="190"/>
      <c r="K96" s="179"/>
    </row>
    <row r="97" spans="1:11" s="27" customFormat="1" ht="15">
      <c r="A97" s="175"/>
      <c r="B97" s="188"/>
      <c r="C97" s="88"/>
      <c r="D97" s="189"/>
      <c r="E97" s="177"/>
      <c r="F97" s="177"/>
      <c r="G97" s="177"/>
      <c r="H97" s="177"/>
      <c r="I97" s="177"/>
      <c r="J97" s="190"/>
      <c r="K97" s="179"/>
    </row>
    <row r="98" spans="1:11" s="27" customFormat="1" ht="15">
      <c r="A98" s="175"/>
      <c r="B98" s="188"/>
      <c r="C98" s="88"/>
      <c r="D98" s="189"/>
      <c r="E98" s="177"/>
      <c r="F98" s="177"/>
      <c r="G98" s="177"/>
      <c r="H98" s="177"/>
      <c r="I98" s="177"/>
      <c r="J98" s="190"/>
      <c r="K98" s="179"/>
    </row>
    <row r="99" spans="1:11" s="27" customFormat="1" ht="15">
      <c r="A99" s="175"/>
      <c r="B99" s="188"/>
      <c r="C99" s="88"/>
      <c r="D99" s="189"/>
      <c r="E99" s="177"/>
      <c r="F99" s="177"/>
      <c r="G99" s="177"/>
      <c r="H99" s="177"/>
      <c r="I99" s="177"/>
      <c r="J99" s="190"/>
      <c r="K99" s="179"/>
    </row>
    <row r="100" spans="1:11" s="27" customFormat="1" ht="15">
      <c r="A100" s="175"/>
      <c r="B100" s="188"/>
      <c r="C100" s="88"/>
      <c r="D100" s="189"/>
      <c r="E100" s="177"/>
      <c r="F100" s="177"/>
      <c r="G100" s="177"/>
      <c r="H100" s="177"/>
      <c r="I100" s="177"/>
      <c r="J100" s="190"/>
      <c r="K100" s="179"/>
    </row>
    <row r="101" spans="1:11" s="27" customFormat="1" ht="15">
      <c r="A101" s="175"/>
      <c r="B101" s="188"/>
      <c r="C101" s="88"/>
      <c r="D101" s="189"/>
      <c r="E101" s="177"/>
      <c r="F101" s="177"/>
      <c r="G101" s="177"/>
      <c r="H101" s="177"/>
      <c r="I101" s="177"/>
      <c r="J101" s="190"/>
      <c r="K101" s="179"/>
    </row>
    <row r="102" spans="1:11" s="27" customFormat="1" ht="15">
      <c r="A102" s="175"/>
      <c r="B102" s="188"/>
      <c r="C102" s="88"/>
      <c r="D102" s="189"/>
      <c r="E102" s="177"/>
      <c r="F102" s="177"/>
      <c r="G102" s="177"/>
      <c r="H102" s="177"/>
      <c r="I102" s="177"/>
      <c r="J102" s="190"/>
      <c r="K102" s="179"/>
    </row>
    <row r="103" spans="1:11" s="27" customFormat="1" ht="15">
      <c r="A103" s="175"/>
      <c r="B103" s="188"/>
      <c r="C103" s="88"/>
      <c r="D103" s="189"/>
      <c r="E103" s="177"/>
      <c r="F103" s="177"/>
      <c r="G103" s="177"/>
      <c r="H103" s="177"/>
      <c r="I103" s="177"/>
      <c r="J103" s="190"/>
      <c r="K103" s="179"/>
    </row>
    <row r="104" spans="1:11" s="27" customFormat="1" ht="15">
      <c r="A104" s="175"/>
      <c r="B104" s="188"/>
      <c r="C104" s="88"/>
      <c r="D104" s="189"/>
      <c r="E104" s="177"/>
      <c r="F104" s="177"/>
      <c r="G104" s="177"/>
      <c r="H104" s="177"/>
      <c r="I104" s="177"/>
      <c r="J104" s="190"/>
      <c r="K104" s="179"/>
    </row>
    <row r="105" spans="1:11" s="27" customFormat="1" ht="15">
      <c r="A105" s="175"/>
      <c r="B105" s="188"/>
      <c r="C105" s="88"/>
      <c r="D105" s="189"/>
      <c r="E105" s="177"/>
      <c r="F105" s="177"/>
      <c r="G105" s="177"/>
      <c r="H105" s="177"/>
      <c r="I105" s="177"/>
      <c r="J105" s="190"/>
      <c r="K105" s="179"/>
    </row>
    <row r="106" spans="1:13" s="27" customFormat="1" ht="15">
      <c r="A106" s="191"/>
      <c r="B106" s="134"/>
      <c r="C106" s="135"/>
      <c r="D106" s="136"/>
      <c r="E106" s="137"/>
      <c r="F106" s="138"/>
      <c r="G106" s="139"/>
      <c r="H106" s="139"/>
      <c r="I106" s="140"/>
      <c r="J106" s="177"/>
      <c r="K106" s="177"/>
      <c r="L106" s="19"/>
      <c r="M106" s="19"/>
    </row>
    <row r="107" spans="1:13" s="27" customFormat="1" ht="18.75">
      <c r="A107" s="237" t="s">
        <v>0</v>
      </c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73"/>
      <c r="M107" s="19"/>
    </row>
    <row r="108" spans="1:13" s="27" customFormat="1" ht="20.25">
      <c r="A108" s="237" t="s">
        <v>261</v>
      </c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74"/>
      <c r="M108" s="19"/>
    </row>
    <row r="109" spans="1:13" s="27" customFormat="1" ht="20.25">
      <c r="A109" s="237" t="s">
        <v>336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74"/>
      <c r="M109" s="19"/>
    </row>
    <row r="110" spans="1:13" s="27" customFormat="1" ht="18.75">
      <c r="A110" s="238" t="s">
        <v>420</v>
      </c>
      <c r="B110" s="238"/>
      <c r="C110" s="238"/>
      <c r="D110" s="238"/>
      <c r="E110" s="238"/>
      <c r="F110" s="238"/>
      <c r="G110" s="238"/>
      <c r="H110" s="238"/>
      <c r="I110" s="238"/>
      <c r="J110" s="238"/>
      <c r="K110" s="238"/>
      <c r="L110" s="75"/>
      <c r="M110" s="19"/>
    </row>
    <row r="111" spans="1:13" s="27" customFormat="1" ht="15.75">
      <c r="A111" s="191"/>
      <c r="B111" s="134"/>
      <c r="C111" s="141"/>
      <c r="D111" s="134"/>
      <c r="E111" s="137"/>
      <c r="F111" s="138"/>
      <c r="G111" s="139"/>
      <c r="H111" s="139"/>
      <c r="I111" s="140"/>
      <c r="J111" s="140"/>
      <c r="K111" s="140"/>
      <c r="L111" s="68"/>
      <c r="M111" s="19"/>
    </row>
    <row r="112" spans="1:13" s="27" customFormat="1" ht="15.75">
      <c r="A112" s="191"/>
      <c r="B112" s="134"/>
      <c r="C112" s="141"/>
      <c r="D112" s="134"/>
      <c r="E112" s="137"/>
      <c r="F112" s="138"/>
      <c r="G112" s="139"/>
      <c r="H112" s="139"/>
      <c r="I112" s="140"/>
      <c r="J112" s="140"/>
      <c r="K112" s="140"/>
      <c r="L112" s="68"/>
      <c r="M112" s="19"/>
    </row>
    <row r="113" spans="1:13" s="27" customFormat="1" ht="18">
      <c r="A113" s="236" t="s">
        <v>425</v>
      </c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  <c r="L113" s="76"/>
      <c r="M113" s="76"/>
    </row>
    <row r="114" spans="1:13" s="27" customFormat="1" ht="15">
      <c r="A114" s="191"/>
      <c r="B114" s="134"/>
      <c r="C114" s="141"/>
      <c r="D114" s="136"/>
      <c r="E114" s="137"/>
      <c r="F114" s="138"/>
      <c r="G114" s="139"/>
      <c r="H114" s="139"/>
      <c r="I114" s="140"/>
      <c r="J114" s="140"/>
      <c r="K114" s="140"/>
      <c r="L114" s="19"/>
      <c r="M114" s="19"/>
    </row>
    <row r="115" spans="1:13" s="27" customFormat="1" ht="15">
      <c r="A115" s="191"/>
      <c r="B115" s="134"/>
      <c r="C115" s="141"/>
      <c r="D115" s="136"/>
      <c r="E115" s="137"/>
      <c r="F115" s="138"/>
      <c r="G115" s="139"/>
      <c r="H115" s="139"/>
      <c r="I115" s="140"/>
      <c r="J115" s="140"/>
      <c r="K115" s="140"/>
      <c r="L115" s="19"/>
      <c r="M115" s="19"/>
    </row>
    <row r="116" spans="1:11" s="27" customFormat="1" ht="51">
      <c r="A116" s="142" t="s">
        <v>335</v>
      </c>
      <c r="B116" s="143" t="s">
        <v>297</v>
      </c>
      <c r="C116" s="144" t="s">
        <v>296</v>
      </c>
      <c r="D116" s="143" t="s">
        <v>298</v>
      </c>
      <c r="E116" s="145" t="s">
        <v>5</v>
      </c>
      <c r="F116" s="110" t="s">
        <v>423</v>
      </c>
      <c r="G116" s="112" t="s">
        <v>10</v>
      </c>
      <c r="H116" s="110" t="s">
        <v>422</v>
      </c>
      <c r="I116" s="110" t="s">
        <v>424</v>
      </c>
      <c r="J116" s="143" t="s">
        <v>299</v>
      </c>
      <c r="K116" s="146" t="s">
        <v>300</v>
      </c>
    </row>
    <row r="117" spans="1:11" ht="15">
      <c r="A117" s="172">
        <v>43314</v>
      </c>
      <c r="B117" s="167">
        <v>2003</v>
      </c>
      <c r="C117" s="168" t="s">
        <v>318</v>
      </c>
      <c r="D117" s="169" t="s">
        <v>83</v>
      </c>
      <c r="E117" s="170"/>
      <c r="F117" s="152">
        <v>27</v>
      </c>
      <c r="G117" s="152"/>
      <c r="H117" s="152">
        <v>27</v>
      </c>
      <c r="I117" s="152">
        <v>27</v>
      </c>
      <c r="J117" s="174">
        <v>2800</v>
      </c>
      <c r="K117" s="173">
        <f aca="true" t="shared" si="5" ref="K117:K129">SUM(I117*J117)</f>
        <v>75600</v>
      </c>
    </row>
    <row r="118" spans="1:13" s="27" customFormat="1" ht="15">
      <c r="A118" s="172">
        <v>43203</v>
      </c>
      <c r="B118" s="167">
        <v>2006</v>
      </c>
      <c r="C118" s="168" t="s">
        <v>245</v>
      </c>
      <c r="D118" s="169" t="s">
        <v>83</v>
      </c>
      <c r="E118" s="170">
        <v>7</v>
      </c>
      <c r="F118" s="152">
        <v>10</v>
      </c>
      <c r="G118" s="152"/>
      <c r="H118" s="152">
        <v>9</v>
      </c>
      <c r="I118" s="152">
        <v>9</v>
      </c>
      <c r="J118" s="171">
        <v>1434.51</v>
      </c>
      <c r="K118" s="173">
        <f t="shared" si="5"/>
        <v>12910.59</v>
      </c>
      <c r="L118" s="133"/>
      <c r="M118" s="133"/>
    </row>
    <row r="119" spans="1:11" ht="15">
      <c r="A119" s="147">
        <v>43215</v>
      </c>
      <c r="B119" s="148">
        <v>2008</v>
      </c>
      <c r="C119" s="156" t="s">
        <v>380</v>
      </c>
      <c r="D119" s="150" t="s">
        <v>86</v>
      </c>
      <c r="E119" s="151">
        <v>50</v>
      </c>
      <c r="F119" s="152">
        <v>44</v>
      </c>
      <c r="G119" s="153"/>
      <c r="H119" s="152">
        <v>44</v>
      </c>
      <c r="I119" s="152">
        <v>44</v>
      </c>
      <c r="J119" s="154">
        <v>45.9</v>
      </c>
      <c r="K119" s="155">
        <f t="shared" si="5"/>
        <v>2019.6</v>
      </c>
    </row>
    <row r="120" spans="1:11" ht="15">
      <c r="A120" s="147">
        <v>43287</v>
      </c>
      <c r="B120" s="148">
        <v>9928</v>
      </c>
      <c r="C120" s="156" t="s">
        <v>352</v>
      </c>
      <c r="D120" s="150" t="s">
        <v>86</v>
      </c>
      <c r="E120" s="151">
        <v>4400</v>
      </c>
      <c r="F120" s="152">
        <v>745</v>
      </c>
      <c r="G120" s="153"/>
      <c r="H120" s="152">
        <v>695</v>
      </c>
      <c r="I120" s="152">
        <v>695</v>
      </c>
      <c r="J120" s="154">
        <v>3.05</v>
      </c>
      <c r="K120" s="155">
        <f t="shared" si="5"/>
        <v>2119.75</v>
      </c>
    </row>
    <row r="121" spans="1:11" ht="15">
      <c r="A121" s="147">
        <v>43221</v>
      </c>
      <c r="B121" s="148">
        <v>9354</v>
      </c>
      <c r="C121" s="156" t="s">
        <v>276</v>
      </c>
      <c r="D121" s="150" t="s">
        <v>86</v>
      </c>
      <c r="E121" s="151">
        <v>240</v>
      </c>
      <c r="F121" s="152">
        <v>0</v>
      </c>
      <c r="G121" s="153"/>
      <c r="H121" s="152">
        <v>0</v>
      </c>
      <c r="I121" s="152">
        <v>0</v>
      </c>
      <c r="J121" s="154">
        <v>95.26</v>
      </c>
      <c r="K121" s="155">
        <f t="shared" si="5"/>
        <v>0</v>
      </c>
    </row>
    <row r="122" spans="1:11" ht="15">
      <c r="A122" s="147">
        <v>42983</v>
      </c>
      <c r="B122" s="167">
        <v>9487</v>
      </c>
      <c r="C122" s="168" t="s">
        <v>277</v>
      </c>
      <c r="D122" s="169" t="s">
        <v>86</v>
      </c>
      <c r="E122" s="170">
        <v>134</v>
      </c>
      <c r="F122" s="152">
        <v>475</v>
      </c>
      <c r="G122" s="152"/>
      <c r="H122" s="152">
        <v>683</v>
      </c>
      <c r="I122" s="152">
        <v>608</v>
      </c>
      <c r="J122" s="171">
        <v>219.58</v>
      </c>
      <c r="K122" s="155">
        <f t="shared" si="5"/>
        <v>133504.64</v>
      </c>
    </row>
    <row r="123" spans="1:11" ht="15">
      <c r="A123" s="147">
        <v>43424</v>
      </c>
      <c r="B123" s="148">
        <v>2427</v>
      </c>
      <c r="C123" s="156" t="s">
        <v>106</v>
      </c>
      <c r="D123" s="150" t="s">
        <v>86</v>
      </c>
      <c r="E123" s="151">
        <v>240</v>
      </c>
      <c r="F123" s="152">
        <v>100</v>
      </c>
      <c r="G123" s="153"/>
      <c r="H123" s="152">
        <v>0</v>
      </c>
      <c r="I123" s="152">
        <v>200</v>
      </c>
      <c r="J123" s="154">
        <v>9.97</v>
      </c>
      <c r="K123" s="155">
        <f t="shared" si="5"/>
        <v>1994.0000000000002</v>
      </c>
    </row>
    <row r="124" spans="1:11" ht="15">
      <c r="A124" s="172">
        <v>43424</v>
      </c>
      <c r="B124" s="148">
        <v>20224</v>
      </c>
      <c r="C124" s="156" t="s">
        <v>257</v>
      </c>
      <c r="D124" s="150" t="s">
        <v>86</v>
      </c>
      <c r="E124" s="151">
        <v>220</v>
      </c>
      <c r="F124" s="152">
        <v>20</v>
      </c>
      <c r="G124" s="153"/>
      <c r="H124" s="152">
        <v>20</v>
      </c>
      <c r="I124" s="152">
        <v>20</v>
      </c>
      <c r="J124" s="154">
        <v>484.4</v>
      </c>
      <c r="K124" s="155">
        <f t="shared" si="5"/>
        <v>9688</v>
      </c>
    </row>
    <row r="125" spans="1:11" ht="15">
      <c r="A125" s="172" t="s">
        <v>408</v>
      </c>
      <c r="B125" s="148">
        <v>9500</v>
      </c>
      <c r="C125" s="156" t="s">
        <v>407</v>
      </c>
      <c r="D125" s="150" t="s">
        <v>86</v>
      </c>
      <c r="E125" s="151"/>
      <c r="F125" s="152">
        <v>5</v>
      </c>
      <c r="G125" s="153"/>
      <c r="H125" s="152">
        <v>5</v>
      </c>
      <c r="I125" s="152">
        <v>5</v>
      </c>
      <c r="J125" s="154">
        <v>2100.4</v>
      </c>
      <c r="K125" s="155">
        <f t="shared" si="5"/>
        <v>10502</v>
      </c>
    </row>
    <row r="126" spans="1:11" ht="15">
      <c r="A126" s="147">
        <v>42951</v>
      </c>
      <c r="B126" s="148">
        <v>20225</v>
      </c>
      <c r="C126" s="156" t="s">
        <v>281</v>
      </c>
      <c r="D126" s="150" t="s">
        <v>83</v>
      </c>
      <c r="E126" s="151">
        <v>20</v>
      </c>
      <c r="F126" s="152">
        <v>7</v>
      </c>
      <c r="G126" s="153"/>
      <c r="H126" s="152">
        <v>7</v>
      </c>
      <c r="I126" s="152">
        <v>7</v>
      </c>
      <c r="J126" s="154">
        <v>810</v>
      </c>
      <c r="K126" s="155">
        <f t="shared" si="5"/>
        <v>5670</v>
      </c>
    </row>
    <row r="127" spans="1:11" ht="15">
      <c r="A127" s="192">
        <v>43909</v>
      </c>
      <c r="B127" s="193">
        <v>7778</v>
      </c>
      <c r="C127" s="193" t="s">
        <v>381</v>
      </c>
      <c r="D127" s="193" t="s">
        <v>86</v>
      </c>
      <c r="E127" s="194"/>
      <c r="F127" s="195">
        <v>165</v>
      </c>
      <c r="G127" s="196"/>
      <c r="H127" s="196">
        <v>165</v>
      </c>
      <c r="I127" s="197">
        <v>165</v>
      </c>
      <c r="J127" s="198">
        <v>0</v>
      </c>
      <c r="K127" s="155">
        <f t="shared" si="5"/>
        <v>0</v>
      </c>
    </row>
    <row r="128" spans="1:11" ht="15">
      <c r="A128" s="147">
        <v>43475</v>
      </c>
      <c r="B128" s="148">
        <v>7776</v>
      </c>
      <c r="C128" s="156" t="s">
        <v>341</v>
      </c>
      <c r="D128" s="150" t="s">
        <v>342</v>
      </c>
      <c r="E128" s="151"/>
      <c r="F128" s="152">
        <v>74</v>
      </c>
      <c r="G128" s="153"/>
      <c r="H128" s="152">
        <v>72</v>
      </c>
      <c r="I128" s="152">
        <v>53</v>
      </c>
      <c r="J128" s="154">
        <v>180</v>
      </c>
      <c r="K128" s="155">
        <f t="shared" si="5"/>
        <v>9540</v>
      </c>
    </row>
    <row r="129" spans="1:11" ht="15">
      <c r="A129" s="147">
        <v>43473</v>
      </c>
      <c r="B129" s="148">
        <v>1980</v>
      </c>
      <c r="C129" s="156" t="s">
        <v>107</v>
      </c>
      <c r="D129" s="150" t="s">
        <v>89</v>
      </c>
      <c r="E129" s="151">
        <v>590</v>
      </c>
      <c r="F129" s="199">
        <v>145</v>
      </c>
      <c r="G129" s="153"/>
      <c r="H129" s="152">
        <v>235</v>
      </c>
      <c r="I129" s="152">
        <v>237</v>
      </c>
      <c r="J129" s="154">
        <v>418.76</v>
      </c>
      <c r="K129" s="155">
        <f t="shared" si="5"/>
        <v>99246.12</v>
      </c>
    </row>
    <row r="130" spans="1:11" ht="15">
      <c r="A130" s="147">
        <v>43475</v>
      </c>
      <c r="B130" s="148">
        <v>2177</v>
      </c>
      <c r="C130" s="156" t="s">
        <v>108</v>
      </c>
      <c r="D130" s="150" t="s">
        <v>86</v>
      </c>
      <c r="E130" s="151">
        <v>4000</v>
      </c>
      <c r="F130" s="152">
        <v>2700</v>
      </c>
      <c r="G130" s="153"/>
      <c r="H130" s="152">
        <v>2700</v>
      </c>
      <c r="I130" s="152">
        <v>2700</v>
      </c>
      <c r="J130" s="154">
        <v>1.8</v>
      </c>
      <c r="K130" s="155">
        <f aca="true" t="shared" si="6" ref="K130:K135">SUM(I130*J130)</f>
        <v>4860</v>
      </c>
    </row>
    <row r="131" spans="1:11" ht="15">
      <c r="A131" s="172">
        <v>43424</v>
      </c>
      <c r="B131" s="148">
        <v>2178</v>
      </c>
      <c r="C131" s="156" t="s">
        <v>109</v>
      </c>
      <c r="D131" s="150" t="s">
        <v>86</v>
      </c>
      <c r="E131" s="151">
        <v>14600</v>
      </c>
      <c r="F131" s="152">
        <v>4000</v>
      </c>
      <c r="G131" s="153"/>
      <c r="H131" s="152">
        <v>3200</v>
      </c>
      <c r="I131" s="152">
        <v>2500</v>
      </c>
      <c r="J131" s="154">
        <v>0.92</v>
      </c>
      <c r="K131" s="155">
        <f t="shared" si="6"/>
        <v>2300</v>
      </c>
    </row>
    <row r="132" spans="1:11" ht="15">
      <c r="A132" s="147">
        <v>43161</v>
      </c>
      <c r="B132" s="148">
        <v>2405</v>
      </c>
      <c r="C132" s="156" t="s">
        <v>110</v>
      </c>
      <c r="D132" s="150" t="s">
        <v>86</v>
      </c>
      <c r="E132" s="151">
        <v>4600</v>
      </c>
      <c r="F132" s="152">
        <v>200</v>
      </c>
      <c r="G132" s="153"/>
      <c r="H132" s="152">
        <v>200</v>
      </c>
      <c r="I132" s="152">
        <v>150</v>
      </c>
      <c r="J132" s="154">
        <v>24</v>
      </c>
      <c r="K132" s="155">
        <f t="shared" si="6"/>
        <v>3600</v>
      </c>
    </row>
    <row r="133" spans="1:11" ht="15">
      <c r="A133" s="147">
        <v>43161</v>
      </c>
      <c r="B133" s="148">
        <v>2167</v>
      </c>
      <c r="C133" s="156" t="s">
        <v>111</v>
      </c>
      <c r="D133" s="150" t="s">
        <v>86</v>
      </c>
      <c r="E133" s="151">
        <v>1150</v>
      </c>
      <c r="F133" s="152">
        <v>780</v>
      </c>
      <c r="G133" s="153"/>
      <c r="H133" s="152">
        <v>680</v>
      </c>
      <c r="I133" s="152">
        <v>630</v>
      </c>
      <c r="J133" s="154">
        <v>9.25</v>
      </c>
      <c r="K133" s="155">
        <f t="shared" si="6"/>
        <v>5827.5</v>
      </c>
    </row>
    <row r="134" spans="1:11" s="27" customFormat="1" ht="15">
      <c r="A134" s="147">
        <v>43161</v>
      </c>
      <c r="B134" s="148">
        <v>2174</v>
      </c>
      <c r="C134" s="156" t="s">
        <v>241</v>
      </c>
      <c r="D134" s="150" t="s">
        <v>86</v>
      </c>
      <c r="E134" s="151">
        <v>7250</v>
      </c>
      <c r="F134" s="152">
        <v>250</v>
      </c>
      <c r="G134" s="153"/>
      <c r="H134" s="152">
        <v>250</v>
      </c>
      <c r="I134" s="152">
        <v>250</v>
      </c>
      <c r="J134" s="154">
        <v>7.86</v>
      </c>
      <c r="K134" s="155">
        <f t="shared" si="6"/>
        <v>1965</v>
      </c>
    </row>
    <row r="135" spans="1:11" s="27" customFormat="1" ht="15">
      <c r="A135" s="172">
        <v>43161</v>
      </c>
      <c r="B135" s="167">
        <v>2167</v>
      </c>
      <c r="C135" s="200" t="s">
        <v>112</v>
      </c>
      <c r="D135" s="169" t="s">
        <v>86</v>
      </c>
      <c r="E135" s="152">
        <v>81600</v>
      </c>
      <c r="F135" s="152">
        <v>208300</v>
      </c>
      <c r="G135" s="152"/>
      <c r="H135" s="152">
        <v>237700</v>
      </c>
      <c r="I135" s="152">
        <v>207800</v>
      </c>
      <c r="J135" s="171">
        <v>6.6</v>
      </c>
      <c r="K135" s="173">
        <f t="shared" si="6"/>
        <v>1371480</v>
      </c>
    </row>
    <row r="136" spans="1:11" s="27" customFormat="1" ht="15">
      <c r="A136" s="201"/>
      <c r="B136" s="188"/>
      <c r="C136" s="88"/>
      <c r="D136" s="189"/>
      <c r="E136" s="177"/>
      <c r="F136" s="158"/>
      <c r="G136" s="177"/>
      <c r="H136" s="177"/>
      <c r="I136" s="177"/>
      <c r="J136" s="89"/>
      <c r="K136" s="202"/>
    </row>
    <row r="137" spans="1:11" s="27" customFormat="1" ht="15">
      <c r="A137" s="201"/>
      <c r="B137" s="188"/>
      <c r="C137" s="88"/>
      <c r="D137" s="189"/>
      <c r="E137" s="177"/>
      <c r="F137" s="158"/>
      <c r="G137" s="177"/>
      <c r="H137" s="177"/>
      <c r="I137" s="177"/>
      <c r="J137" s="89"/>
      <c r="K137" s="202"/>
    </row>
    <row r="138" spans="1:11" s="27" customFormat="1" ht="15">
      <c r="A138" s="201"/>
      <c r="B138" s="188"/>
      <c r="C138" s="88"/>
      <c r="D138" s="189"/>
      <c r="E138" s="177"/>
      <c r="F138" s="158"/>
      <c r="G138" s="177"/>
      <c r="H138" s="177"/>
      <c r="I138" s="177"/>
      <c r="J138" s="89"/>
      <c r="K138" s="202"/>
    </row>
    <row r="139" spans="1:11" s="27" customFormat="1" ht="15">
      <c r="A139" s="201"/>
      <c r="B139" s="188"/>
      <c r="C139" s="88"/>
      <c r="D139" s="189"/>
      <c r="E139" s="177"/>
      <c r="F139" s="158"/>
      <c r="G139" s="177"/>
      <c r="H139" s="177"/>
      <c r="I139" s="177"/>
      <c r="J139" s="89"/>
      <c r="K139" s="202"/>
    </row>
    <row r="140" spans="1:11" s="27" customFormat="1" ht="15">
      <c r="A140" s="201"/>
      <c r="B140" s="188"/>
      <c r="C140" s="88"/>
      <c r="D140" s="189"/>
      <c r="E140" s="177"/>
      <c r="F140" s="158"/>
      <c r="G140" s="177"/>
      <c r="H140" s="177"/>
      <c r="I140" s="177"/>
      <c r="J140" s="89"/>
      <c r="K140" s="202"/>
    </row>
    <row r="141" spans="1:11" s="27" customFormat="1" ht="15">
      <c r="A141" s="201"/>
      <c r="B141" s="188"/>
      <c r="C141" s="88"/>
      <c r="D141" s="189"/>
      <c r="E141" s="177"/>
      <c r="F141" s="158"/>
      <c r="G141" s="177"/>
      <c r="H141" s="177"/>
      <c r="I141" s="177"/>
      <c r="J141" s="89"/>
      <c r="K141" s="202"/>
    </row>
    <row r="142" spans="1:11" s="27" customFormat="1" ht="15">
      <c r="A142" s="201"/>
      <c r="B142" s="188"/>
      <c r="C142" s="88"/>
      <c r="D142" s="189"/>
      <c r="E142" s="177"/>
      <c r="F142" s="158"/>
      <c r="G142" s="177"/>
      <c r="H142" s="177"/>
      <c r="I142" s="177"/>
      <c r="J142" s="89"/>
      <c r="K142" s="202"/>
    </row>
    <row r="143" spans="1:11" s="27" customFormat="1" ht="15">
      <c r="A143" s="201"/>
      <c r="B143" s="188"/>
      <c r="C143" s="88"/>
      <c r="D143" s="189"/>
      <c r="E143" s="177"/>
      <c r="F143" s="158"/>
      <c r="G143" s="177"/>
      <c r="H143" s="177"/>
      <c r="I143" s="177"/>
      <c r="J143" s="89"/>
      <c r="K143" s="202"/>
    </row>
    <row r="144" spans="1:11" s="27" customFormat="1" ht="15">
      <c r="A144" s="201"/>
      <c r="B144" s="188"/>
      <c r="C144" s="88"/>
      <c r="D144" s="189"/>
      <c r="E144" s="177"/>
      <c r="F144" s="158"/>
      <c r="G144" s="177"/>
      <c r="H144" s="177"/>
      <c r="I144" s="177"/>
      <c r="J144" s="89"/>
      <c r="K144" s="202"/>
    </row>
    <row r="145" spans="1:11" s="27" customFormat="1" ht="15">
      <c r="A145" s="201"/>
      <c r="B145" s="188"/>
      <c r="C145" s="88"/>
      <c r="D145" s="189"/>
      <c r="E145" s="177"/>
      <c r="F145" s="158"/>
      <c r="G145" s="177"/>
      <c r="H145" s="177"/>
      <c r="I145" s="177"/>
      <c r="J145" s="89"/>
      <c r="K145" s="202"/>
    </row>
    <row r="146" spans="1:11" s="27" customFormat="1" ht="15">
      <c r="A146" s="201"/>
      <c r="B146" s="188"/>
      <c r="C146" s="88"/>
      <c r="D146" s="189"/>
      <c r="E146" s="177"/>
      <c r="F146" s="158"/>
      <c r="G146" s="177"/>
      <c r="H146" s="177"/>
      <c r="I146" s="177"/>
      <c r="J146" s="89"/>
      <c r="K146" s="202"/>
    </row>
    <row r="147" spans="1:11" s="27" customFormat="1" ht="15">
      <c r="A147" s="201"/>
      <c r="B147" s="188"/>
      <c r="C147" s="88"/>
      <c r="D147" s="189"/>
      <c r="E147" s="177"/>
      <c r="F147" s="158"/>
      <c r="G147" s="177"/>
      <c r="H147" s="177"/>
      <c r="I147" s="177"/>
      <c r="J147" s="89"/>
      <c r="K147" s="202"/>
    </row>
    <row r="148" spans="1:11" s="27" customFormat="1" ht="15">
      <c r="A148" s="201"/>
      <c r="B148" s="188"/>
      <c r="C148" s="88"/>
      <c r="D148" s="189"/>
      <c r="E148" s="177"/>
      <c r="F148" s="158"/>
      <c r="G148" s="177"/>
      <c r="H148" s="177"/>
      <c r="I148" s="177"/>
      <c r="J148" s="89"/>
      <c r="K148" s="202"/>
    </row>
    <row r="149" spans="1:11" s="27" customFormat="1" ht="15">
      <c r="A149" s="201"/>
      <c r="B149" s="188"/>
      <c r="C149" s="88"/>
      <c r="D149" s="189"/>
      <c r="E149" s="177"/>
      <c r="F149" s="158"/>
      <c r="G149" s="177"/>
      <c r="H149" s="177"/>
      <c r="I149" s="177"/>
      <c r="J149" s="89"/>
      <c r="K149" s="202"/>
    </row>
    <row r="150" spans="1:11" s="27" customFormat="1" ht="15">
      <c r="A150" s="201"/>
      <c r="B150" s="188"/>
      <c r="C150" s="88"/>
      <c r="D150" s="189"/>
      <c r="E150" s="177"/>
      <c r="F150" s="158"/>
      <c r="G150" s="177"/>
      <c r="H150" s="177"/>
      <c r="I150" s="177"/>
      <c r="J150" s="89"/>
      <c r="K150" s="202"/>
    </row>
    <row r="151" spans="1:11" s="27" customFormat="1" ht="15">
      <c r="A151" s="201"/>
      <c r="B151" s="188"/>
      <c r="C151" s="88"/>
      <c r="D151" s="189"/>
      <c r="E151" s="177"/>
      <c r="F151" s="158"/>
      <c r="G151" s="177"/>
      <c r="H151" s="177"/>
      <c r="I151" s="177"/>
      <c r="J151" s="89"/>
      <c r="K151" s="202"/>
    </row>
    <row r="152" spans="1:11" s="27" customFormat="1" ht="15">
      <c r="A152" s="201"/>
      <c r="B152" s="188"/>
      <c r="C152" s="88"/>
      <c r="D152" s="189"/>
      <c r="E152" s="177"/>
      <c r="F152" s="158"/>
      <c r="G152" s="177"/>
      <c r="H152" s="177"/>
      <c r="I152" s="177"/>
      <c r="J152" s="89"/>
      <c r="K152" s="202"/>
    </row>
    <row r="153" spans="1:11" s="27" customFormat="1" ht="15">
      <c r="A153" s="201"/>
      <c r="B153" s="188"/>
      <c r="C153" s="88"/>
      <c r="D153" s="189"/>
      <c r="E153" s="177"/>
      <c r="F153" s="158"/>
      <c r="G153" s="177"/>
      <c r="H153" s="177"/>
      <c r="I153" s="177"/>
      <c r="J153" s="89"/>
      <c r="K153" s="202"/>
    </row>
    <row r="154" spans="1:11" s="27" customFormat="1" ht="15">
      <c r="A154" s="201"/>
      <c r="B154" s="188"/>
      <c r="C154" s="88"/>
      <c r="D154" s="189"/>
      <c r="E154" s="177"/>
      <c r="F154" s="158"/>
      <c r="G154" s="177"/>
      <c r="H154" s="177"/>
      <c r="I154" s="177"/>
      <c r="J154" s="89"/>
      <c r="K154" s="202"/>
    </row>
    <row r="155" spans="1:11" s="27" customFormat="1" ht="15">
      <c r="A155" s="201"/>
      <c r="B155" s="188"/>
      <c r="C155" s="88"/>
      <c r="D155" s="189"/>
      <c r="E155" s="177"/>
      <c r="F155" s="158"/>
      <c r="G155" s="177"/>
      <c r="H155" s="177"/>
      <c r="I155" s="177"/>
      <c r="J155" s="89"/>
      <c r="K155" s="202"/>
    </row>
    <row r="156" spans="1:11" s="27" customFormat="1" ht="15">
      <c r="A156" s="201"/>
      <c r="B156" s="188"/>
      <c r="C156" s="88"/>
      <c r="D156" s="189"/>
      <c r="E156" s="177"/>
      <c r="F156" s="158"/>
      <c r="G156" s="177"/>
      <c r="H156" s="177"/>
      <c r="I156" s="177"/>
      <c r="J156" s="89"/>
      <c r="K156" s="202"/>
    </row>
    <row r="157" spans="1:13" s="27" customFormat="1" ht="15.75" customHeight="1">
      <c r="A157" s="191"/>
      <c r="B157" s="134"/>
      <c r="C157" s="135"/>
      <c r="D157" s="136"/>
      <c r="E157" s="137"/>
      <c r="F157" s="138"/>
      <c r="G157" s="139"/>
      <c r="H157" s="139"/>
      <c r="I157" s="140"/>
      <c r="J157" s="140"/>
      <c r="K157" s="140"/>
      <c r="L157" s="19"/>
      <c r="M157" s="19"/>
    </row>
    <row r="158" spans="1:13" s="27" customFormat="1" ht="15.75" customHeight="1">
      <c r="A158" s="191"/>
      <c r="B158" s="134"/>
      <c r="C158" s="135"/>
      <c r="D158" s="136"/>
      <c r="E158" s="137"/>
      <c r="F158" s="138"/>
      <c r="G158" s="139"/>
      <c r="H158" s="139"/>
      <c r="I158" s="140"/>
      <c r="J158" s="140"/>
      <c r="K158" s="140"/>
      <c r="L158" s="19"/>
      <c r="M158" s="19"/>
    </row>
    <row r="159" spans="1:13" s="27" customFormat="1" ht="18.75">
      <c r="A159" s="237" t="s">
        <v>0</v>
      </c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73"/>
      <c r="M159" s="19"/>
    </row>
    <row r="160" spans="1:13" s="27" customFormat="1" ht="20.25">
      <c r="A160" s="237" t="s">
        <v>261</v>
      </c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74"/>
      <c r="M160" s="19"/>
    </row>
    <row r="161" spans="1:13" s="27" customFormat="1" ht="20.25">
      <c r="A161" s="237" t="s">
        <v>336</v>
      </c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74"/>
      <c r="M161" s="19"/>
    </row>
    <row r="162" spans="1:13" s="27" customFormat="1" ht="18.75">
      <c r="A162" s="238" t="s">
        <v>420</v>
      </c>
      <c r="B162" s="238"/>
      <c r="C162" s="238"/>
      <c r="D162" s="238"/>
      <c r="E162" s="238"/>
      <c r="F162" s="238"/>
      <c r="G162" s="238"/>
      <c r="H162" s="238"/>
      <c r="I162" s="238"/>
      <c r="J162" s="238"/>
      <c r="K162" s="238"/>
      <c r="L162" s="75"/>
      <c r="M162" s="19"/>
    </row>
    <row r="163" spans="1:13" s="27" customFormat="1" ht="18.75">
      <c r="A163" s="222"/>
      <c r="B163" s="216"/>
      <c r="C163" s="217"/>
      <c r="D163" s="216"/>
      <c r="E163" s="218"/>
      <c r="F163" s="219"/>
      <c r="G163" s="220"/>
      <c r="H163" s="220"/>
      <c r="I163" s="221"/>
      <c r="J163" s="221"/>
      <c r="K163" s="221"/>
      <c r="L163" s="68"/>
      <c r="M163" s="19"/>
    </row>
    <row r="164" spans="1:13" s="27" customFormat="1" ht="15.75">
      <c r="A164" s="191"/>
      <c r="B164" s="134"/>
      <c r="C164" s="141"/>
      <c r="D164" s="134"/>
      <c r="E164" s="137"/>
      <c r="F164" s="138"/>
      <c r="G164" s="139"/>
      <c r="H164" s="139"/>
      <c r="I164" s="140"/>
      <c r="J164" s="140"/>
      <c r="K164" s="140"/>
      <c r="L164" s="68"/>
      <c r="M164" s="19"/>
    </row>
    <row r="165" spans="1:13" s="27" customFormat="1" ht="18">
      <c r="A165" s="236" t="s">
        <v>425</v>
      </c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76"/>
      <c r="M165" s="76"/>
    </row>
    <row r="166" spans="1:13" s="27" customFormat="1" ht="15">
      <c r="A166" s="191"/>
      <c r="B166" s="134"/>
      <c r="C166" s="141"/>
      <c r="D166" s="136"/>
      <c r="E166" s="137"/>
      <c r="F166" s="138"/>
      <c r="G166" s="139"/>
      <c r="H166" s="139"/>
      <c r="I166" s="140"/>
      <c r="J166" s="140"/>
      <c r="K166" s="140"/>
      <c r="L166" s="19"/>
      <c r="M166" s="19"/>
    </row>
    <row r="167" spans="1:13" s="27" customFormat="1" ht="15">
      <c r="A167" s="191"/>
      <c r="B167" s="134"/>
      <c r="C167" s="141"/>
      <c r="D167" s="136"/>
      <c r="E167" s="137"/>
      <c r="F167" s="138"/>
      <c r="G167" s="139"/>
      <c r="H167" s="139"/>
      <c r="I167" s="140"/>
      <c r="J167" s="140"/>
      <c r="K167" s="140"/>
      <c r="L167" s="19"/>
      <c r="M167" s="19"/>
    </row>
    <row r="168" spans="1:11" s="27" customFormat="1" ht="51">
      <c r="A168" s="142" t="s">
        <v>335</v>
      </c>
      <c r="B168" s="143" t="s">
        <v>297</v>
      </c>
      <c r="C168" s="144" t="s">
        <v>296</v>
      </c>
      <c r="D168" s="143" t="s">
        <v>298</v>
      </c>
      <c r="E168" s="145" t="s">
        <v>5</v>
      </c>
      <c r="F168" s="110" t="s">
        <v>423</v>
      </c>
      <c r="G168" s="112" t="s">
        <v>10</v>
      </c>
      <c r="H168" s="110" t="s">
        <v>422</v>
      </c>
      <c r="I168" s="110" t="s">
        <v>424</v>
      </c>
      <c r="J168" s="143" t="s">
        <v>299</v>
      </c>
      <c r="K168" s="146" t="s">
        <v>300</v>
      </c>
    </row>
    <row r="169" spans="1:11" s="27" customFormat="1" ht="15">
      <c r="A169" s="172">
        <v>43161</v>
      </c>
      <c r="B169" s="167">
        <v>2506</v>
      </c>
      <c r="C169" s="168" t="s">
        <v>258</v>
      </c>
      <c r="D169" s="169" t="s">
        <v>27</v>
      </c>
      <c r="E169" s="170">
        <v>120</v>
      </c>
      <c r="F169" s="152">
        <v>36</v>
      </c>
      <c r="G169" s="152"/>
      <c r="H169" s="152">
        <v>36</v>
      </c>
      <c r="I169" s="152">
        <v>36</v>
      </c>
      <c r="J169" s="171">
        <v>525.1</v>
      </c>
      <c r="K169" s="173">
        <f>SUM(I169*J169)</f>
        <v>18903.600000000002</v>
      </c>
    </row>
    <row r="170" spans="1:13" s="27" customFormat="1" ht="15">
      <c r="A170" s="166">
        <v>43425</v>
      </c>
      <c r="B170" s="167">
        <v>2507</v>
      </c>
      <c r="C170" s="168" t="s">
        <v>113</v>
      </c>
      <c r="D170" s="169" t="s">
        <v>27</v>
      </c>
      <c r="E170" s="170">
        <v>0</v>
      </c>
      <c r="F170" s="152">
        <v>6</v>
      </c>
      <c r="G170" s="152"/>
      <c r="H170" s="152">
        <v>5</v>
      </c>
      <c r="I170" s="152">
        <v>5</v>
      </c>
      <c r="J170" s="171">
        <v>410.25</v>
      </c>
      <c r="K170" s="173">
        <f>SUM(I170*J170)</f>
        <v>2051.25</v>
      </c>
      <c r="L170" s="133"/>
      <c r="M170" s="133"/>
    </row>
    <row r="171" spans="1:13" s="27" customFormat="1" ht="15">
      <c r="A171" s="172">
        <v>43427</v>
      </c>
      <c r="B171" s="167">
        <v>2508</v>
      </c>
      <c r="C171" s="168" t="s">
        <v>269</v>
      </c>
      <c r="D171" s="169" t="s">
        <v>86</v>
      </c>
      <c r="E171" s="170">
        <v>348</v>
      </c>
      <c r="F171" s="152">
        <v>24</v>
      </c>
      <c r="G171" s="152"/>
      <c r="H171" s="152">
        <v>24</v>
      </c>
      <c r="I171" s="152">
        <v>24</v>
      </c>
      <c r="J171" s="205">
        <v>88.73</v>
      </c>
      <c r="K171" s="203">
        <f aca="true" t="shared" si="7" ref="K171:K184">SUM(I171*J171)</f>
        <v>2129.52</v>
      </c>
      <c r="L171" s="133"/>
      <c r="M171" s="133"/>
    </row>
    <row r="172" spans="1:13" s="27" customFormat="1" ht="15">
      <c r="A172" s="172">
        <v>43406</v>
      </c>
      <c r="B172" s="167">
        <v>2510</v>
      </c>
      <c r="C172" s="168" t="s">
        <v>319</v>
      </c>
      <c r="D172" s="169" t="s">
        <v>86</v>
      </c>
      <c r="E172" s="170">
        <v>184</v>
      </c>
      <c r="F172" s="152">
        <v>36</v>
      </c>
      <c r="G172" s="152"/>
      <c r="H172" s="152">
        <v>36</v>
      </c>
      <c r="I172" s="152">
        <v>36</v>
      </c>
      <c r="J172" s="204">
        <v>67.97</v>
      </c>
      <c r="K172" s="203">
        <f t="shared" si="7"/>
        <v>2446.92</v>
      </c>
      <c r="L172" s="133"/>
      <c r="M172" s="133"/>
    </row>
    <row r="173" spans="1:11" s="27" customFormat="1" ht="15">
      <c r="A173" s="172">
        <v>43406</v>
      </c>
      <c r="B173" s="167">
        <v>3038</v>
      </c>
      <c r="C173" s="168" t="s">
        <v>114</v>
      </c>
      <c r="D173" s="169" t="s">
        <v>86</v>
      </c>
      <c r="E173" s="170">
        <v>108</v>
      </c>
      <c r="F173" s="152">
        <v>108</v>
      </c>
      <c r="G173" s="152"/>
      <c r="H173" s="152">
        <v>108</v>
      </c>
      <c r="I173" s="152">
        <v>108</v>
      </c>
      <c r="J173" s="205">
        <v>80</v>
      </c>
      <c r="K173" s="203">
        <f t="shared" si="7"/>
        <v>8640</v>
      </c>
    </row>
    <row r="174" spans="1:13" s="27" customFormat="1" ht="15">
      <c r="A174" s="172">
        <v>43406</v>
      </c>
      <c r="B174" s="167">
        <v>3039</v>
      </c>
      <c r="C174" s="168" t="s">
        <v>320</v>
      </c>
      <c r="D174" s="169" t="s">
        <v>86</v>
      </c>
      <c r="E174" s="170">
        <v>108</v>
      </c>
      <c r="F174" s="152">
        <v>36</v>
      </c>
      <c r="G174" s="152"/>
      <c r="H174" s="152">
        <v>36</v>
      </c>
      <c r="I174" s="152">
        <v>36</v>
      </c>
      <c r="J174" s="204">
        <v>63.58</v>
      </c>
      <c r="K174" s="203">
        <f t="shared" si="7"/>
        <v>2288.88</v>
      </c>
      <c r="L174" s="133"/>
      <c r="M174" s="133"/>
    </row>
    <row r="175" spans="1:13" s="27" customFormat="1" ht="15">
      <c r="A175" s="172">
        <v>44138</v>
      </c>
      <c r="B175" s="167">
        <v>1577</v>
      </c>
      <c r="C175" s="168" t="s">
        <v>394</v>
      </c>
      <c r="D175" s="169" t="s">
        <v>86</v>
      </c>
      <c r="E175" s="170"/>
      <c r="F175" s="152">
        <v>300</v>
      </c>
      <c r="G175" s="152"/>
      <c r="H175" s="152">
        <v>274</v>
      </c>
      <c r="I175" s="152">
        <v>250</v>
      </c>
      <c r="J175" s="204">
        <v>83.26</v>
      </c>
      <c r="K175" s="203">
        <f t="shared" si="7"/>
        <v>20815</v>
      </c>
      <c r="L175" s="133"/>
      <c r="M175" s="133"/>
    </row>
    <row r="176" spans="1:13" s="27" customFormat="1" ht="15">
      <c r="A176" s="172">
        <v>43454</v>
      </c>
      <c r="B176" s="167">
        <v>10610</v>
      </c>
      <c r="C176" s="168" t="s">
        <v>326</v>
      </c>
      <c r="D176" s="169" t="s">
        <v>86</v>
      </c>
      <c r="E176" s="170">
        <v>72</v>
      </c>
      <c r="F176" s="152">
        <v>72</v>
      </c>
      <c r="G176" s="152"/>
      <c r="H176" s="152">
        <v>72</v>
      </c>
      <c r="I176" s="152">
        <v>72</v>
      </c>
      <c r="J176" s="205">
        <v>43.9</v>
      </c>
      <c r="K176" s="203">
        <f t="shared" si="7"/>
        <v>3160.7999999999997</v>
      </c>
      <c r="L176" s="133"/>
      <c r="M176" s="133"/>
    </row>
    <row r="177" spans="1:13" s="27" customFormat="1" ht="15">
      <c r="A177" s="172">
        <v>43473</v>
      </c>
      <c r="B177" s="167">
        <v>10612</v>
      </c>
      <c r="C177" s="168" t="s">
        <v>291</v>
      </c>
      <c r="D177" s="169" t="s">
        <v>86</v>
      </c>
      <c r="E177" s="170">
        <v>168</v>
      </c>
      <c r="F177" s="152">
        <v>135</v>
      </c>
      <c r="G177" s="152"/>
      <c r="H177" s="152">
        <v>135</v>
      </c>
      <c r="I177" s="152">
        <v>135</v>
      </c>
      <c r="J177" s="205">
        <v>107.2</v>
      </c>
      <c r="K177" s="203">
        <f t="shared" si="7"/>
        <v>14472</v>
      </c>
      <c r="L177" s="133"/>
      <c r="M177" s="133"/>
    </row>
    <row r="178" spans="1:13" s="27" customFormat="1" ht="15">
      <c r="A178" s="172">
        <v>43125</v>
      </c>
      <c r="B178" s="167">
        <v>10615</v>
      </c>
      <c r="C178" s="168" t="s">
        <v>356</v>
      </c>
      <c r="D178" s="169" t="s">
        <v>86</v>
      </c>
      <c r="E178" s="170">
        <v>12</v>
      </c>
      <c r="F178" s="152">
        <v>0</v>
      </c>
      <c r="G178" s="152"/>
      <c r="H178" s="152">
        <v>0</v>
      </c>
      <c r="I178" s="152">
        <v>0</v>
      </c>
      <c r="J178" s="205">
        <v>850</v>
      </c>
      <c r="K178" s="203">
        <f t="shared" si="7"/>
        <v>0</v>
      </c>
      <c r="L178" s="133"/>
      <c r="M178" s="133"/>
    </row>
    <row r="179" spans="1:13" s="27" customFormat="1" ht="15">
      <c r="A179" s="172">
        <v>43473</v>
      </c>
      <c r="B179" s="167">
        <v>10619</v>
      </c>
      <c r="C179" s="168" t="s">
        <v>327</v>
      </c>
      <c r="D179" s="169" t="s">
        <v>86</v>
      </c>
      <c r="E179" s="170">
        <v>192</v>
      </c>
      <c r="F179" s="152">
        <v>72</v>
      </c>
      <c r="G179" s="152"/>
      <c r="H179" s="152">
        <v>72</v>
      </c>
      <c r="I179" s="152">
        <v>72</v>
      </c>
      <c r="J179" s="205">
        <v>66</v>
      </c>
      <c r="K179" s="203">
        <f t="shared" si="7"/>
        <v>4752</v>
      </c>
      <c r="L179" s="133"/>
      <c r="M179" s="133"/>
    </row>
    <row r="180" spans="1:13" s="27" customFormat="1" ht="15">
      <c r="A180" s="172">
        <v>43472</v>
      </c>
      <c r="B180" s="167">
        <v>10619</v>
      </c>
      <c r="C180" s="168" t="s">
        <v>385</v>
      </c>
      <c r="D180" s="169" t="s">
        <v>86</v>
      </c>
      <c r="E180" s="170">
        <v>24</v>
      </c>
      <c r="F180" s="152">
        <v>192</v>
      </c>
      <c r="G180" s="152"/>
      <c r="H180" s="152">
        <v>192</v>
      </c>
      <c r="I180" s="152">
        <v>92</v>
      </c>
      <c r="J180" s="205">
        <v>94.96</v>
      </c>
      <c r="K180" s="203">
        <f>SUM(I180*J180)</f>
        <v>8736.32</v>
      </c>
      <c r="L180" s="133"/>
      <c r="M180" s="133"/>
    </row>
    <row r="181" spans="1:13" s="27" customFormat="1" ht="15">
      <c r="A181" s="172">
        <v>43473</v>
      </c>
      <c r="B181" s="167">
        <v>10620</v>
      </c>
      <c r="C181" s="168" t="s">
        <v>384</v>
      </c>
      <c r="D181" s="169" t="s">
        <v>86</v>
      </c>
      <c r="E181" s="170">
        <v>24</v>
      </c>
      <c r="F181" s="152">
        <v>48</v>
      </c>
      <c r="G181" s="152"/>
      <c r="H181" s="152">
        <v>48</v>
      </c>
      <c r="I181" s="152">
        <v>48</v>
      </c>
      <c r="J181" s="205">
        <v>423.58</v>
      </c>
      <c r="K181" s="203">
        <f t="shared" si="7"/>
        <v>20331.84</v>
      </c>
      <c r="L181" s="133"/>
      <c r="M181" s="133"/>
    </row>
    <row r="182" spans="1:13" s="27" customFormat="1" ht="15">
      <c r="A182" s="226">
        <v>43789</v>
      </c>
      <c r="B182" s="167">
        <v>10621</v>
      </c>
      <c r="C182" s="167" t="s">
        <v>353</v>
      </c>
      <c r="D182" s="167" t="s">
        <v>86</v>
      </c>
      <c r="E182" s="161"/>
      <c r="F182" s="227">
        <v>24</v>
      </c>
      <c r="G182" s="161"/>
      <c r="H182" s="161">
        <v>24</v>
      </c>
      <c r="I182" s="228">
        <v>24</v>
      </c>
      <c r="J182" s="229">
        <v>1440</v>
      </c>
      <c r="K182" s="229">
        <f t="shared" si="7"/>
        <v>34560</v>
      </c>
      <c r="L182" s="133"/>
      <c r="M182" s="133"/>
    </row>
    <row r="183" spans="1:13" s="27" customFormat="1" ht="15">
      <c r="A183" s="226">
        <v>43280</v>
      </c>
      <c r="B183" s="167">
        <v>10622</v>
      </c>
      <c r="C183" s="167" t="s">
        <v>357</v>
      </c>
      <c r="D183" s="167" t="s">
        <v>86</v>
      </c>
      <c r="E183" s="161"/>
      <c r="F183" s="227">
        <v>78</v>
      </c>
      <c r="G183" s="161"/>
      <c r="H183" s="161">
        <v>78</v>
      </c>
      <c r="I183" s="228">
        <v>78</v>
      </c>
      <c r="J183" s="229">
        <v>256.11</v>
      </c>
      <c r="K183" s="229">
        <f t="shared" si="7"/>
        <v>19976.58</v>
      </c>
      <c r="L183" s="133"/>
      <c r="M183" s="133"/>
    </row>
    <row r="184" spans="1:11" s="27" customFormat="1" ht="15">
      <c r="A184" s="172">
        <v>43215</v>
      </c>
      <c r="B184" s="167">
        <v>10623</v>
      </c>
      <c r="C184" s="200" t="s">
        <v>358</v>
      </c>
      <c r="D184" s="169" t="s">
        <v>86</v>
      </c>
      <c r="E184" s="152"/>
      <c r="F184" s="152">
        <v>10</v>
      </c>
      <c r="G184" s="152"/>
      <c r="H184" s="152">
        <v>10</v>
      </c>
      <c r="I184" s="152">
        <v>10</v>
      </c>
      <c r="J184" s="205">
        <v>491</v>
      </c>
      <c r="K184" s="203">
        <f t="shared" si="7"/>
        <v>4910</v>
      </c>
    </row>
    <row r="185" spans="1:13" s="27" customFormat="1" ht="15">
      <c r="A185" s="172">
        <v>43046</v>
      </c>
      <c r="B185" s="167">
        <v>10621</v>
      </c>
      <c r="C185" s="168" t="s">
        <v>115</v>
      </c>
      <c r="D185" s="169" t="s">
        <v>86</v>
      </c>
      <c r="E185" s="170">
        <v>144</v>
      </c>
      <c r="F185" s="152">
        <v>111</v>
      </c>
      <c r="G185" s="152"/>
      <c r="H185" s="152">
        <v>98</v>
      </c>
      <c r="I185" s="152">
        <v>98</v>
      </c>
      <c r="J185" s="205">
        <v>191.66</v>
      </c>
      <c r="K185" s="203">
        <f aca="true" t="shared" si="8" ref="K185:K193">SUM(I185*J185)</f>
        <v>18782.68</v>
      </c>
      <c r="L185" s="133"/>
      <c r="M185" s="133"/>
    </row>
    <row r="186" spans="1:13" s="27" customFormat="1" ht="15">
      <c r="A186" s="172">
        <v>43287</v>
      </c>
      <c r="B186" s="167">
        <v>10622</v>
      </c>
      <c r="C186" s="168" t="s">
        <v>226</v>
      </c>
      <c r="D186" s="169" t="s">
        <v>86</v>
      </c>
      <c r="E186" s="170">
        <v>108</v>
      </c>
      <c r="F186" s="152">
        <v>168</v>
      </c>
      <c r="G186" s="152"/>
      <c r="H186" s="152">
        <v>168</v>
      </c>
      <c r="I186" s="152">
        <v>168</v>
      </c>
      <c r="J186" s="205">
        <v>52.8</v>
      </c>
      <c r="K186" s="203">
        <f t="shared" si="8"/>
        <v>8870.4</v>
      </c>
      <c r="L186" s="133"/>
      <c r="M186" s="133"/>
    </row>
    <row r="187" spans="1:13" s="27" customFormat="1" ht="15">
      <c r="A187" s="172">
        <v>43161</v>
      </c>
      <c r="B187" s="167">
        <v>10007</v>
      </c>
      <c r="C187" s="168" t="s">
        <v>290</v>
      </c>
      <c r="D187" s="169" t="s">
        <v>86</v>
      </c>
      <c r="E187" s="170">
        <v>12</v>
      </c>
      <c r="F187" s="152">
        <v>73</v>
      </c>
      <c r="G187" s="152"/>
      <c r="H187" s="152">
        <v>73</v>
      </c>
      <c r="I187" s="152">
        <v>73</v>
      </c>
      <c r="J187" s="171">
        <v>54.77</v>
      </c>
      <c r="K187" s="173">
        <f t="shared" si="8"/>
        <v>3998.21</v>
      </c>
      <c r="L187" s="133"/>
      <c r="M187" s="133"/>
    </row>
    <row r="188" spans="1:13" s="27" customFormat="1" ht="15">
      <c r="A188" s="172">
        <v>43445</v>
      </c>
      <c r="B188" s="167">
        <v>10008</v>
      </c>
      <c r="C188" s="168" t="s">
        <v>395</v>
      </c>
      <c r="D188" s="169" t="s">
        <v>86</v>
      </c>
      <c r="E188" s="170"/>
      <c r="F188" s="152">
        <v>36</v>
      </c>
      <c r="G188" s="152"/>
      <c r="H188" s="152">
        <v>36</v>
      </c>
      <c r="I188" s="152">
        <v>36</v>
      </c>
      <c r="J188" s="171">
        <v>88.8</v>
      </c>
      <c r="K188" s="173">
        <f t="shared" si="8"/>
        <v>3196.7999999999997</v>
      </c>
      <c r="L188" s="133"/>
      <c r="M188" s="133"/>
    </row>
    <row r="189" spans="1:13" s="27" customFormat="1" ht="15">
      <c r="A189" s="172">
        <v>43132</v>
      </c>
      <c r="B189" s="167">
        <v>3048</v>
      </c>
      <c r="C189" s="168" t="s">
        <v>278</v>
      </c>
      <c r="D189" s="169" t="s">
        <v>86</v>
      </c>
      <c r="E189" s="170">
        <v>36</v>
      </c>
      <c r="F189" s="152">
        <v>200</v>
      </c>
      <c r="G189" s="152"/>
      <c r="H189" s="152">
        <v>200</v>
      </c>
      <c r="I189" s="152">
        <v>200</v>
      </c>
      <c r="J189" s="171">
        <v>76.46</v>
      </c>
      <c r="K189" s="173">
        <f t="shared" si="8"/>
        <v>15291.999999999998</v>
      </c>
      <c r="L189" s="133"/>
      <c r="M189" s="133"/>
    </row>
    <row r="190" spans="1:13" s="27" customFormat="1" ht="15">
      <c r="A190" s="172">
        <v>43046</v>
      </c>
      <c r="B190" s="167">
        <v>3054</v>
      </c>
      <c r="C190" s="168" t="s">
        <v>292</v>
      </c>
      <c r="D190" s="169" t="s">
        <v>86</v>
      </c>
      <c r="E190" s="170">
        <v>252</v>
      </c>
      <c r="F190" s="152">
        <v>47</v>
      </c>
      <c r="G190" s="152"/>
      <c r="H190" s="152">
        <v>47</v>
      </c>
      <c r="I190" s="152">
        <v>47</v>
      </c>
      <c r="J190" s="171">
        <v>112.53</v>
      </c>
      <c r="K190" s="173">
        <f t="shared" si="8"/>
        <v>5288.91</v>
      </c>
      <c r="L190" s="133"/>
      <c r="M190" s="133"/>
    </row>
    <row r="191" spans="1:13" s="27" customFormat="1" ht="15">
      <c r="A191" s="172">
        <v>43287</v>
      </c>
      <c r="B191" s="167">
        <v>10702</v>
      </c>
      <c r="C191" s="168" t="s">
        <v>293</v>
      </c>
      <c r="D191" s="169" t="s">
        <v>86</v>
      </c>
      <c r="E191" s="170">
        <v>276</v>
      </c>
      <c r="F191" s="152">
        <v>48</v>
      </c>
      <c r="G191" s="152"/>
      <c r="H191" s="152">
        <v>48</v>
      </c>
      <c r="I191" s="152">
        <v>48</v>
      </c>
      <c r="J191" s="171">
        <v>97.7</v>
      </c>
      <c r="K191" s="173">
        <f t="shared" si="8"/>
        <v>4689.6</v>
      </c>
      <c r="L191" s="133"/>
      <c r="M191" s="133"/>
    </row>
    <row r="192" spans="1:13" s="27" customFormat="1" ht="15">
      <c r="A192" s="172">
        <v>43132</v>
      </c>
      <c r="B192" s="167">
        <v>3063</v>
      </c>
      <c r="C192" s="168" t="s">
        <v>140</v>
      </c>
      <c r="D192" s="169" t="s">
        <v>86</v>
      </c>
      <c r="E192" s="170">
        <v>192</v>
      </c>
      <c r="F192" s="152">
        <v>127</v>
      </c>
      <c r="G192" s="152"/>
      <c r="H192" s="152">
        <v>127</v>
      </c>
      <c r="I192" s="152">
        <v>127</v>
      </c>
      <c r="J192" s="171">
        <v>87.79</v>
      </c>
      <c r="K192" s="173">
        <f t="shared" si="8"/>
        <v>11149.33</v>
      </c>
      <c r="L192" s="133"/>
      <c r="M192" s="133"/>
    </row>
    <row r="193" spans="1:13" s="27" customFormat="1" ht="15">
      <c r="A193" s="172">
        <v>43287</v>
      </c>
      <c r="B193" s="167">
        <v>9140</v>
      </c>
      <c r="C193" s="168" t="s">
        <v>116</v>
      </c>
      <c r="D193" s="169" t="s">
        <v>27</v>
      </c>
      <c r="E193" s="170">
        <v>1205</v>
      </c>
      <c r="F193" s="152">
        <v>64</v>
      </c>
      <c r="G193" s="152"/>
      <c r="H193" s="152">
        <v>39</v>
      </c>
      <c r="I193" s="152">
        <v>29</v>
      </c>
      <c r="J193" s="171">
        <v>63.59</v>
      </c>
      <c r="K193" s="173">
        <f t="shared" si="8"/>
        <v>1844.1100000000001</v>
      </c>
      <c r="L193" s="133"/>
      <c r="M193" s="133"/>
    </row>
    <row r="194" spans="1:11" ht="15">
      <c r="A194" s="207"/>
      <c r="B194" s="136"/>
      <c r="C194" s="87"/>
      <c r="D194" s="176"/>
      <c r="E194" s="158"/>
      <c r="F194" s="177"/>
      <c r="G194" s="158"/>
      <c r="H194" s="177"/>
      <c r="I194" s="177"/>
      <c r="J194" s="178"/>
      <c r="K194" s="179"/>
    </row>
    <row r="195" spans="1:11" ht="15">
      <c r="A195" s="207"/>
      <c r="B195" s="136"/>
      <c r="C195" s="87"/>
      <c r="D195" s="176"/>
      <c r="E195" s="158"/>
      <c r="F195" s="177"/>
      <c r="G195" s="158"/>
      <c r="H195" s="177"/>
      <c r="I195" s="177"/>
      <c r="J195" s="178"/>
      <c r="K195" s="179"/>
    </row>
    <row r="196" spans="1:11" ht="15">
      <c r="A196" s="207"/>
      <c r="B196" s="136"/>
      <c r="C196" s="87"/>
      <c r="D196" s="176"/>
      <c r="E196" s="158"/>
      <c r="F196" s="177"/>
      <c r="G196" s="158"/>
      <c r="H196" s="177"/>
      <c r="I196" s="177"/>
      <c r="J196" s="178"/>
      <c r="K196" s="179"/>
    </row>
    <row r="197" spans="1:11" ht="15">
      <c r="A197" s="207"/>
      <c r="B197" s="136"/>
      <c r="C197" s="87"/>
      <c r="D197" s="176"/>
      <c r="E197" s="158"/>
      <c r="F197" s="177"/>
      <c r="G197" s="158"/>
      <c r="H197" s="177"/>
      <c r="I197" s="177"/>
      <c r="J197" s="178"/>
      <c r="K197" s="179"/>
    </row>
    <row r="198" spans="1:11" ht="15">
      <c r="A198" s="207"/>
      <c r="B198" s="136"/>
      <c r="C198" s="87"/>
      <c r="D198" s="176"/>
      <c r="E198" s="158"/>
      <c r="F198" s="177"/>
      <c r="G198" s="158"/>
      <c r="H198" s="177"/>
      <c r="I198" s="177"/>
      <c r="J198" s="178"/>
      <c r="K198" s="179"/>
    </row>
    <row r="199" spans="1:11" ht="15">
      <c r="A199" s="207"/>
      <c r="B199" s="136"/>
      <c r="C199" s="87"/>
      <c r="D199" s="176"/>
      <c r="E199" s="158"/>
      <c r="F199" s="177"/>
      <c r="G199" s="158"/>
      <c r="H199" s="177"/>
      <c r="I199" s="177"/>
      <c r="J199" s="178"/>
      <c r="K199" s="179"/>
    </row>
    <row r="200" spans="1:11" ht="15">
      <c r="A200" s="207"/>
      <c r="B200" s="136"/>
      <c r="C200" s="87"/>
      <c r="D200" s="176"/>
      <c r="E200" s="158"/>
      <c r="F200" s="177"/>
      <c r="G200" s="158"/>
      <c r="H200" s="177"/>
      <c r="I200" s="177"/>
      <c r="J200" s="178"/>
      <c r="K200" s="179"/>
    </row>
    <row r="201" spans="1:11" ht="15">
      <c r="A201" s="207"/>
      <c r="B201" s="136"/>
      <c r="C201" s="87"/>
      <c r="D201" s="176"/>
      <c r="E201" s="158"/>
      <c r="F201" s="177"/>
      <c r="G201" s="158"/>
      <c r="H201" s="177"/>
      <c r="I201" s="177"/>
      <c r="J201" s="178"/>
      <c r="K201" s="179"/>
    </row>
    <row r="202" spans="1:11" ht="15">
      <c r="A202" s="207"/>
      <c r="B202" s="136"/>
      <c r="C202" s="87"/>
      <c r="D202" s="176"/>
      <c r="E202" s="158"/>
      <c r="F202" s="177"/>
      <c r="G202" s="158"/>
      <c r="H202" s="177"/>
      <c r="I202" s="177"/>
      <c r="J202" s="178"/>
      <c r="K202" s="179"/>
    </row>
    <row r="203" spans="1:11" ht="15">
      <c r="A203" s="207"/>
      <c r="B203" s="136"/>
      <c r="C203" s="87"/>
      <c r="D203" s="176"/>
      <c r="E203" s="158"/>
      <c r="F203" s="177"/>
      <c r="G203" s="158"/>
      <c r="H203" s="177"/>
      <c r="I203" s="177"/>
      <c r="J203" s="178"/>
      <c r="K203" s="179"/>
    </row>
    <row r="204" spans="1:11" ht="15">
      <c r="A204" s="207"/>
      <c r="B204" s="136"/>
      <c r="C204" s="87"/>
      <c r="D204" s="176"/>
      <c r="E204" s="158"/>
      <c r="F204" s="177"/>
      <c r="G204" s="158"/>
      <c r="H204" s="177"/>
      <c r="I204" s="177"/>
      <c r="J204" s="178"/>
      <c r="K204" s="179"/>
    </row>
    <row r="205" spans="1:11" ht="15">
      <c r="A205" s="207"/>
      <c r="B205" s="136"/>
      <c r="C205" s="87"/>
      <c r="D205" s="176"/>
      <c r="E205" s="158"/>
      <c r="F205" s="177"/>
      <c r="G205" s="158"/>
      <c r="H205" s="177"/>
      <c r="I205" s="177"/>
      <c r="J205" s="178"/>
      <c r="K205" s="179"/>
    </row>
    <row r="206" spans="1:11" ht="15">
      <c r="A206" s="207"/>
      <c r="B206" s="136"/>
      <c r="C206" s="87"/>
      <c r="D206" s="176"/>
      <c r="E206" s="158"/>
      <c r="F206" s="177"/>
      <c r="G206" s="158"/>
      <c r="H206" s="177"/>
      <c r="I206" s="177"/>
      <c r="J206" s="178"/>
      <c r="K206" s="179"/>
    </row>
    <row r="207" spans="1:11" ht="15">
      <c r="A207" s="134"/>
      <c r="B207" s="134"/>
      <c r="C207" s="135"/>
      <c r="D207" s="136"/>
      <c r="E207" s="137"/>
      <c r="F207" s="138"/>
      <c r="G207" s="139"/>
      <c r="H207" s="139"/>
      <c r="I207" s="140"/>
      <c r="J207" s="177"/>
      <c r="K207" s="140"/>
    </row>
    <row r="208" spans="1:12" ht="18.75">
      <c r="A208" s="237" t="s">
        <v>0</v>
      </c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73"/>
    </row>
    <row r="209" spans="1:12" ht="20.25">
      <c r="A209" s="237" t="s">
        <v>261</v>
      </c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74"/>
    </row>
    <row r="210" spans="1:12" ht="20.25">
      <c r="A210" s="237" t="s">
        <v>336</v>
      </c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74"/>
    </row>
    <row r="211" spans="1:12" ht="18.75">
      <c r="A211" s="238" t="s">
        <v>420</v>
      </c>
      <c r="B211" s="238"/>
      <c r="C211" s="238"/>
      <c r="D211" s="238"/>
      <c r="E211" s="238"/>
      <c r="F211" s="238"/>
      <c r="G211" s="238"/>
      <c r="H211" s="238"/>
      <c r="I211" s="238"/>
      <c r="J211" s="238"/>
      <c r="K211" s="238"/>
      <c r="L211" s="75"/>
    </row>
    <row r="212" spans="1:12" ht="18.75">
      <c r="A212" s="216"/>
      <c r="B212" s="216"/>
      <c r="C212" s="217"/>
      <c r="D212" s="216"/>
      <c r="E212" s="218"/>
      <c r="F212" s="219"/>
      <c r="G212" s="220"/>
      <c r="H212" s="220"/>
      <c r="I212" s="221"/>
      <c r="J212" s="221"/>
      <c r="K212" s="221"/>
      <c r="L212" s="68"/>
    </row>
    <row r="213" spans="1:12" ht="15.75">
      <c r="A213" s="134"/>
      <c r="B213" s="134"/>
      <c r="C213" s="141"/>
      <c r="D213" s="134"/>
      <c r="E213" s="137"/>
      <c r="F213" s="138"/>
      <c r="G213" s="139"/>
      <c r="H213" s="139"/>
      <c r="I213" s="140"/>
      <c r="J213" s="140"/>
      <c r="K213" s="140"/>
      <c r="L213" s="68"/>
    </row>
    <row r="214" spans="1:13" ht="18">
      <c r="A214" s="236" t="s">
        <v>425</v>
      </c>
      <c r="B214" s="236"/>
      <c r="C214" s="236"/>
      <c r="D214" s="236"/>
      <c r="E214" s="236"/>
      <c r="F214" s="236"/>
      <c r="G214" s="236"/>
      <c r="H214" s="236"/>
      <c r="I214" s="236"/>
      <c r="J214" s="236"/>
      <c r="K214" s="236"/>
      <c r="L214" s="76"/>
      <c r="M214" s="76"/>
    </row>
    <row r="215" spans="1:11" ht="15">
      <c r="A215" s="134"/>
      <c r="B215" s="134"/>
      <c r="C215" s="141"/>
      <c r="D215" s="136"/>
      <c r="E215" s="137"/>
      <c r="F215" s="138"/>
      <c r="G215" s="139"/>
      <c r="H215" s="139"/>
      <c r="I215" s="140"/>
      <c r="J215" s="140"/>
      <c r="K215" s="140"/>
    </row>
    <row r="216" spans="1:11" ht="15">
      <c r="A216" s="134"/>
      <c r="B216" s="134"/>
      <c r="C216" s="141"/>
      <c r="D216" s="136"/>
      <c r="E216" s="137"/>
      <c r="F216" s="138"/>
      <c r="G216" s="139"/>
      <c r="H216" s="139"/>
      <c r="I216" s="140"/>
      <c r="J216" s="140"/>
      <c r="K216" s="140"/>
    </row>
    <row r="217" spans="1:11" ht="51">
      <c r="A217" s="142" t="s">
        <v>335</v>
      </c>
      <c r="B217" s="143" t="s">
        <v>297</v>
      </c>
      <c r="C217" s="144" t="s">
        <v>296</v>
      </c>
      <c r="D217" s="143" t="s">
        <v>298</v>
      </c>
      <c r="E217" s="145" t="s">
        <v>5</v>
      </c>
      <c r="F217" s="110" t="s">
        <v>428</v>
      </c>
      <c r="G217" s="112" t="s">
        <v>10</v>
      </c>
      <c r="H217" s="110" t="s">
        <v>422</v>
      </c>
      <c r="I217" s="110" t="s">
        <v>424</v>
      </c>
      <c r="J217" s="143" t="s">
        <v>299</v>
      </c>
      <c r="K217" s="146" t="s">
        <v>300</v>
      </c>
    </row>
    <row r="218" spans="1:11" ht="15">
      <c r="A218" s="147">
        <v>43473</v>
      </c>
      <c r="B218" s="148">
        <v>10803</v>
      </c>
      <c r="C218" s="156" t="s">
        <v>117</v>
      </c>
      <c r="D218" s="150" t="s">
        <v>83</v>
      </c>
      <c r="E218" s="151">
        <v>50</v>
      </c>
      <c r="F218" s="152">
        <v>38</v>
      </c>
      <c r="G218" s="153"/>
      <c r="H218" s="152">
        <v>35</v>
      </c>
      <c r="I218" s="152">
        <v>32</v>
      </c>
      <c r="J218" s="154">
        <v>900</v>
      </c>
      <c r="K218" s="155">
        <f aca="true" t="shared" si="9" ref="K218:K245">SUM(I218*J218)</f>
        <v>28800</v>
      </c>
    </row>
    <row r="219" spans="1:11" ht="15">
      <c r="A219" s="172">
        <v>43252</v>
      </c>
      <c r="B219" s="167">
        <v>10804</v>
      </c>
      <c r="C219" s="168" t="s">
        <v>321</v>
      </c>
      <c r="D219" s="169" t="s">
        <v>86</v>
      </c>
      <c r="E219" s="170">
        <v>171</v>
      </c>
      <c r="F219" s="152">
        <v>35</v>
      </c>
      <c r="G219" s="152"/>
      <c r="H219" s="152">
        <v>35</v>
      </c>
      <c r="I219" s="152">
        <v>35</v>
      </c>
      <c r="J219" s="174">
        <v>8.14</v>
      </c>
      <c r="K219" s="155">
        <f t="shared" si="9"/>
        <v>284.90000000000003</v>
      </c>
    </row>
    <row r="220" spans="1:11" s="27" customFormat="1" ht="15">
      <c r="A220" s="147">
        <v>43473</v>
      </c>
      <c r="B220" s="148">
        <v>2020</v>
      </c>
      <c r="C220" s="156" t="s">
        <v>118</v>
      </c>
      <c r="D220" s="150" t="s">
        <v>86</v>
      </c>
      <c r="E220" s="151">
        <v>9600</v>
      </c>
      <c r="F220" s="152">
        <v>17500</v>
      </c>
      <c r="G220" s="153"/>
      <c r="H220" s="152">
        <v>18200</v>
      </c>
      <c r="I220" s="152">
        <v>12800</v>
      </c>
      <c r="J220" s="154">
        <v>1.38</v>
      </c>
      <c r="K220" s="155">
        <f t="shared" si="9"/>
        <v>17664</v>
      </c>
    </row>
    <row r="221" spans="1:11" ht="15">
      <c r="A221" s="147">
        <v>43473</v>
      </c>
      <c r="B221" s="148">
        <v>2022</v>
      </c>
      <c r="C221" s="156" t="s">
        <v>119</v>
      </c>
      <c r="D221" s="150" t="s">
        <v>86</v>
      </c>
      <c r="E221" s="151">
        <v>21900</v>
      </c>
      <c r="F221" s="152">
        <v>12400</v>
      </c>
      <c r="G221" s="153"/>
      <c r="H221" s="152">
        <v>18900</v>
      </c>
      <c r="I221" s="152">
        <v>14700</v>
      </c>
      <c r="J221" s="154">
        <v>1.44</v>
      </c>
      <c r="K221" s="155">
        <f t="shared" si="9"/>
        <v>21168</v>
      </c>
    </row>
    <row r="222" spans="1:11" s="27" customFormat="1" ht="15">
      <c r="A222" s="147">
        <v>43473</v>
      </c>
      <c r="B222" s="148">
        <v>2023</v>
      </c>
      <c r="C222" s="156" t="s">
        <v>120</v>
      </c>
      <c r="D222" s="150" t="s">
        <v>86</v>
      </c>
      <c r="E222" s="151">
        <v>16000</v>
      </c>
      <c r="F222" s="152">
        <v>14800</v>
      </c>
      <c r="G222" s="153"/>
      <c r="H222" s="152">
        <v>11800</v>
      </c>
      <c r="I222" s="152">
        <v>7600</v>
      </c>
      <c r="J222" s="154">
        <v>2.39</v>
      </c>
      <c r="K222" s="155">
        <f t="shared" si="9"/>
        <v>18164</v>
      </c>
    </row>
    <row r="223" spans="1:11" ht="15">
      <c r="A223" s="147">
        <v>43287</v>
      </c>
      <c r="B223" s="148">
        <v>2024</v>
      </c>
      <c r="C223" s="156" t="s">
        <v>121</v>
      </c>
      <c r="D223" s="150" t="s">
        <v>86</v>
      </c>
      <c r="E223" s="151">
        <v>21600</v>
      </c>
      <c r="F223" s="152">
        <v>295</v>
      </c>
      <c r="G223" s="153"/>
      <c r="H223" s="152">
        <v>1895</v>
      </c>
      <c r="I223" s="152">
        <v>1595</v>
      </c>
      <c r="J223" s="154">
        <v>3.17</v>
      </c>
      <c r="K223" s="155">
        <f t="shared" si="9"/>
        <v>5056.15</v>
      </c>
    </row>
    <row r="224" spans="1:11" ht="15">
      <c r="A224" s="147">
        <v>43273</v>
      </c>
      <c r="B224" s="148">
        <v>10901</v>
      </c>
      <c r="C224" s="156" t="s">
        <v>389</v>
      </c>
      <c r="D224" s="150" t="s">
        <v>86</v>
      </c>
      <c r="E224" s="151">
        <v>4400</v>
      </c>
      <c r="F224" s="152">
        <v>4300</v>
      </c>
      <c r="G224" s="153"/>
      <c r="H224" s="152">
        <v>4200</v>
      </c>
      <c r="I224" s="152">
        <v>4100</v>
      </c>
      <c r="J224" s="154">
        <v>143</v>
      </c>
      <c r="K224" s="155">
        <f t="shared" si="9"/>
        <v>586300</v>
      </c>
    </row>
    <row r="225" spans="1:11" ht="15">
      <c r="A225" s="147">
        <v>43282</v>
      </c>
      <c r="B225" s="148">
        <v>10905</v>
      </c>
      <c r="C225" s="156" t="s">
        <v>382</v>
      </c>
      <c r="D225" s="150" t="s">
        <v>86</v>
      </c>
      <c r="E225" s="151"/>
      <c r="F225" s="152">
        <v>50</v>
      </c>
      <c r="G225" s="153"/>
      <c r="H225" s="152">
        <v>50</v>
      </c>
      <c r="I225" s="152">
        <v>50</v>
      </c>
      <c r="J225" s="154">
        <v>22.69</v>
      </c>
      <c r="K225" s="155">
        <f t="shared" si="9"/>
        <v>1134.5</v>
      </c>
    </row>
    <row r="226" spans="1:11" ht="15">
      <c r="A226" s="147">
        <v>43218</v>
      </c>
      <c r="B226" s="167">
        <v>10902</v>
      </c>
      <c r="C226" s="168" t="s">
        <v>122</v>
      </c>
      <c r="D226" s="169" t="s">
        <v>86</v>
      </c>
      <c r="E226" s="170">
        <v>102</v>
      </c>
      <c r="F226" s="152">
        <v>89</v>
      </c>
      <c r="G226" s="152"/>
      <c r="H226" s="152">
        <v>87</v>
      </c>
      <c r="I226" s="152">
        <v>86</v>
      </c>
      <c r="J226" s="171">
        <v>66.56</v>
      </c>
      <c r="K226" s="155">
        <f t="shared" si="9"/>
        <v>5724.16</v>
      </c>
    </row>
    <row r="227" spans="1:13" s="27" customFormat="1" ht="15">
      <c r="A227" s="172">
        <v>43221</v>
      </c>
      <c r="B227" s="167">
        <v>10905</v>
      </c>
      <c r="C227" s="200" t="s">
        <v>362</v>
      </c>
      <c r="D227" s="169" t="s">
        <v>86</v>
      </c>
      <c r="E227" s="152"/>
      <c r="F227" s="152">
        <v>15</v>
      </c>
      <c r="G227" s="152"/>
      <c r="H227" s="152">
        <v>15</v>
      </c>
      <c r="I227" s="152">
        <v>15</v>
      </c>
      <c r="J227" s="171">
        <v>10.5</v>
      </c>
      <c r="K227" s="173">
        <f aca="true" t="shared" si="10" ref="K227:K232">SUM(I227*J227)</f>
        <v>157.5</v>
      </c>
      <c r="L227" s="133"/>
      <c r="M227" s="133"/>
    </row>
    <row r="228" spans="1:13" s="27" customFormat="1" ht="15">
      <c r="A228" s="172">
        <v>43794</v>
      </c>
      <c r="B228" s="225">
        <v>10904</v>
      </c>
      <c r="C228" s="200" t="s">
        <v>361</v>
      </c>
      <c r="D228" s="169" t="s">
        <v>86</v>
      </c>
      <c r="E228" s="152"/>
      <c r="F228" s="152">
        <v>425</v>
      </c>
      <c r="G228" s="152"/>
      <c r="H228" s="152">
        <v>425</v>
      </c>
      <c r="I228" s="152">
        <v>425</v>
      </c>
      <c r="J228" s="171">
        <v>10.5</v>
      </c>
      <c r="K228" s="173">
        <f t="shared" si="10"/>
        <v>4462.5</v>
      </c>
      <c r="L228" s="133"/>
      <c r="M228" s="133"/>
    </row>
    <row r="229" spans="1:11" s="27" customFormat="1" ht="15">
      <c r="A229" s="172">
        <v>43794</v>
      </c>
      <c r="B229" s="167">
        <v>2307</v>
      </c>
      <c r="C229" s="168" t="s">
        <v>330</v>
      </c>
      <c r="D229" s="169" t="s">
        <v>86</v>
      </c>
      <c r="E229" s="170">
        <v>88</v>
      </c>
      <c r="F229" s="152">
        <v>240</v>
      </c>
      <c r="G229" s="152"/>
      <c r="H229" s="152">
        <v>240</v>
      </c>
      <c r="I229" s="152">
        <v>240</v>
      </c>
      <c r="J229" s="171">
        <v>5.96</v>
      </c>
      <c r="K229" s="173">
        <f t="shared" si="10"/>
        <v>1430.4</v>
      </c>
    </row>
    <row r="230" spans="1:13" s="27" customFormat="1" ht="15">
      <c r="A230" s="172">
        <v>43161</v>
      </c>
      <c r="B230" s="167">
        <v>10903</v>
      </c>
      <c r="C230" s="168" t="s">
        <v>324</v>
      </c>
      <c r="D230" s="169" t="s">
        <v>86</v>
      </c>
      <c r="E230" s="170">
        <v>100</v>
      </c>
      <c r="F230" s="152">
        <v>25</v>
      </c>
      <c r="G230" s="152"/>
      <c r="H230" s="152">
        <v>25</v>
      </c>
      <c r="I230" s="152">
        <v>25</v>
      </c>
      <c r="J230" s="171">
        <v>6.05</v>
      </c>
      <c r="K230" s="173">
        <f t="shared" si="10"/>
        <v>151.25</v>
      </c>
      <c r="L230" s="133"/>
      <c r="M230" s="133"/>
    </row>
    <row r="231" spans="1:13" s="27" customFormat="1" ht="15">
      <c r="A231" s="172">
        <v>43208</v>
      </c>
      <c r="B231" s="167">
        <v>2308</v>
      </c>
      <c r="C231" s="168" t="s">
        <v>325</v>
      </c>
      <c r="D231" s="169" t="s">
        <v>86</v>
      </c>
      <c r="E231" s="170">
        <v>88</v>
      </c>
      <c r="F231" s="152">
        <v>75</v>
      </c>
      <c r="G231" s="152"/>
      <c r="H231" s="152">
        <v>75</v>
      </c>
      <c r="I231" s="152">
        <v>75</v>
      </c>
      <c r="J231" s="171">
        <v>6.58</v>
      </c>
      <c r="K231" s="173">
        <f t="shared" si="10"/>
        <v>493.5</v>
      </c>
      <c r="L231" s="133"/>
      <c r="M231" s="133"/>
    </row>
    <row r="232" spans="1:13" s="27" customFormat="1" ht="15">
      <c r="A232" s="172">
        <v>43214</v>
      </c>
      <c r="B232" s="167">
        <v>1657</v>
      </c>
      <c r="C232" s="168" t="s">
        <v>383</v>
      </c>
      <c r="D232" s="169" t="s">
        <v>86</v>
      </c>
      <c r="E232" s="170"/>
      <c r="F232" s="152">
        <v>2</v>
      </c>
      <c r="G232" s="152"/>
      <c r="H232" s="152">
        <v>2</v>
      </c>
      <c r="I232" s="152">
        <v>2</v>
      </c>
      <c r="J232" s="171">
        <v>2900</v>
      </c>
      <c r="K232" s="173">
        <f t="shared" si="10"/>
        <v>5800</v>
      </c>
      <c r="L232" s="133"/>
      <c r="M232" s="133"/>
    </row>
    <row r="233" spans="1:11" ht="15">
      <c r="A233" s="147">
        <v>43287</v>
      </c>
      <c r="B233" s="148">
        <v>10905</v>
      </c>
      <c r="C233" s="156" t="s">
        <v>123</v>
      </c>
      <c r="D233" s="150" t="s">
        <v>86</v>
      </c>
      <c r="E233" s="151">
        <v>300</v>
      </c>
      <c r="F233" s="206">
        <v>45</v>
      </c>
      <c r="G233" s="161"/>
      <c r="H233" s="161">
        <v>45</v>
      </c>
      <c r="I233" s="162">
        <v>45</v>
      </c>
      <c r="J233" s="154">
        <v>8.59</v>
      </c>
      <c r="K233" s="155">
        <f t="shared" si="9"/>
        <v>386.55</v>
      </c>
    </row>
    <row r="234" spans="1:11" ht="15">
      <c r="A234" s="147">
        <v>43406</v>
      </c>
      <c r="B234" s="148">
        <v>9393</v>
      </c>
      <c r="C234" s="156" t="s">
        <v>246</v>
      </c>
      <c r="D234" s="150" t="s">
        <v>124</v>
      </c>
      <c r="E234" s="151">
        <v>232</v>
      </c>
      <c r="F234" s="152">
        <v>195</v>
      </c>
      <c r="G234" s="153"/>
      <c r="H234" s="152">
        <v>172</v>
      </c>
      <c r="I234" s="152">
        <v>182</v>
      </c>
      <c r="J234" s="154">
        <v>188</v>
      </c>
      <c r="K234" s="155">
        <f t="shared" si="9"/>
        <v>34216</v>
      </c>
    </row>
    <row r="235" spans="1:11" ht="15">
      <c r="A235" s="147">
        <v>43192</v>
      </c>
      <c r="B235" s="148">
        <v>10906</v>
      </c>
      <c r="C235" s="156" t="s">
        <v>359</v>
      </c>
      <c r="D235" s="150" t="s">
        <v>83</v>
      </c>
      <c r="E235" s="151">
        <v>10</v>
      </c>
      <c r="F235" s="206">
        <v>9</v>
      </c>
      <c r="G235" s="161"/>
      <c r="H235" s="161">
        <v>9</v>
      </c>
      <c r="I235" s="162">
        <v>9</v>
      </c>
      <c r="J235" s="154">
        <v>740</v>
      </c>
      <c r="K235" s="155">
        <f t="shared" si="9"/>
        <v>6660</v>
      </c>
    </row>
    <row r="236" spans="1:11" ht="15">
      <c r="A236" s="147">
        <v>43208</v>
      </c>
      <c r="B236" s="148">
        <v>2063</v>
      </c>
      <c r="C236" s="156" t="s">
        <v>125</v>
      </c>
      <c r="D236" s="150" t="s">
        <v>86</v>
      </c>
      <c r="E236" s="151">
        <v>1375</v>
      </c>
      <c r="F236" s="152">
        <v>0</v>
      </c>
      <c r="G236" s="153"/>
      <c r="H236" s="152">
        <v>0</v>
      </c>
      <c r="I236" s="152">
        <v>0</v>
      </c>
      <c r="J236" s="154">
        <v>1.5</v>
      </c>
      <c r="K236" s="155">
        <f t="shared" si="9"/>
        <v>0</v>
      </c>
    </row>
    <row r="237" spans="1:11" ht="15">
      <c r="A237" s="147">
        <v>43413</v>
      </c>
      <c r="B237" s="148">
        <v>10908</v>
      </c>
      <c r="C237" s="156" t="s">
        <v>126</v>
      </c>
      <c r="D237" s="150" t="s">
        <v>86</v>
      </c>
      <c r="E237" s="151">
        <v>600</v>
      </c>
      <c r="F237" s="152">
        <v>285</v>
      </c>
      <c r="G237" s="153"/>
      <c r="H237" s="152">
        <v>285</v>
      </c>
      <c r="I237" s="152">
        <v>185</v>
      </c>
      <c r="J237" s="154">
        <v>2.27</v>
      </c>
      <c r="K237" s="155">
        <f t="shared" si="9"/>
        <v>419.95</v>
      </c>
    </row>
    <row r="238" spans="1:11" ht="15">
      <c r="A238" s="147">
        <v>44029</v>
      </c>
      <c r="B238" s="148">
        <v>10908</v>
      </c>
      <c r="C238" s="156" t="s">
        <v>386</v>
      </c>
      <c r="D238" s="150" t="s">
        <v>86</v>
      </c>
      <c r="E238" s="151"/>
      <c r="F238" s="152">
        <v>14</v>
      </c>
      <c r="G238" s="153"/>
      <c r="H238" s="152">
        <v>14</v>
      </c>
      <c r="I238" s="152">
        <v>14</v>
      </c>
      <c r="J238" s="154">
        <v>0</v>
      </c>
      <c r="K238" s="155">
        <f t="shared" si="9"/>
        <v>0</v>
      </c>
    </row>
    <row r="239" spans="1:11" ht="15">
      <c r="A239" s="147">
        <v>43416</v>
      </c>
      <c r="B239" s="148">
        <v>10909</v>
      </c>
      <c r="C239" s="156" t="s">
        <v>80</v>
      </c>
      <c r="D239" s="150" t="s">
        <v>86</v>
      </c>
      <c r="E239" s="151">
        <v>85</v>
      </c>
      <c r="F239" s="152">
        <v>251</v>
      </c>
      <c r="G239" s="153"/>
      <c r="H239" s="152">
        <v>251</v>
      </c>
      <c r="I239" s="152">
        <v>251</v>
      </c>
      <c r="J239" s="154">
        <v>33.56</v>
      </c>
      <c r="K239" s="155">
        <f t="shared" si="9"/>
        <v>8423.560000000001</v>
      </c>
    </row>
    <row r="240" spans="1:11" ht="15">
      <c r="A240" s="147">
        <v>43209</v>
      </c>
      <c r="B240" s="148">
        <v>3395</v>
      </c>
      <c r="C240" s="156" t="s">
        <v>127</v>
      </c>
      <c r="D240" s="150" t="s">
        <v>86</v>
      </c>
      <c r="E240" s="151">
        <v>1456</v>
      </c>
      <c r="F240" s="152">
        <v>572</v>
      </c>
      <c r="G240" s="153"/>
      <c r="H240" s="152">
        <v>572</v>
      </c>
      <c r="I240" s="152">
        <v>572</v>
      </c>
      <c r="J240" s="154">
        <v>16.72</v>
      </c>
      <c r="K240" s="155">
        <f t="shared" si="9"/>
        <v>9563.84</v>
      </c>
    </row>
    <row r="241" spans="1:11" ht="15">
      <c r="A241" s="147">
        <v>43287</v>
      </c>
      <c r="B241" s="148">
        <v>3396</v>
      </c>
      <c r="C241" s="156" t="s">
        <v>354</v>
      </c>
      <c r="D241" s="150" t="s">
        <v>86</v>
      </c>
      <c r="E241" s="151">
        <v>2452</v>
      </c>
      <c r="F241" s="152">
        <v>231</v>
      </c>
      <c r="G241" s="153"/>
      <c r="H241" s="152">
        <v>211</v>
      </c>
      <c r="I241" s="152">
        <v>211</v>
      </c>
      <c r="J241" s="154">
        <v>23.9</v>
      </c>
      <c r="K241" s="155">
        <f t="shared" si="9"/>
        <v>5042.9</v>
      </c>
    </row>
    <row r="242" spans="1:11" ht="15">
      <c r="A242" s="147">
        <v>43282</v>
      </c>
      <c r="B242" s="148">
        <v>2176</v>
      </c>
      <c r="C242" s="156" t="s">
        <v>128</v>
      </c>
      <c r="D242" s="150" t="s">
        <v>86</v>
      </c>
      <c r="E242" s="151">
        <v>6650</v>
      </c>
      <c r="F242" s="152">
        <v>18550</v>
      </c>
      <c r="G242" s="153"/>
      <c r="H242" s="152">
        <v>32300</v>
      </c>
      <c r="I242" s="152">
        <v>24850</v>
      </c>
      <c r="J242" s="154">
        <v>1.52</v>
      </c>
      <c r="K242" s="155">
        <f t="shared" si="9"/>
        <v>37772</v>
      </c>
    </row>
    <row r="243" spans="1:11" ht="15">
      <c r="A243" s="172">
        <v>43258</v>
      </c>
      <c r="B243" s="167">
        <v>2177</v>
      </c>
      <c r="C243" s="168" t="s">
        <v>322</v>
      </c>
      <c r="D243" s="169" t="s">
        <v>86</v>
      </c>
      <c r="E243" s="170"/>
      <c r="F243" s="152">
        <v>51</v>
      </c>
      <c r="G243" s="152"/>
      <c r="H243" s="152">
        <v>581</v>
      </c>
      <c r="I243" s="152">
        <v>442</v>
      </c>
      <c r="J243" s="174">
        <v>15</v>
      </c>
      <c r="K243" s="155">
        <f t="shared" si="9"/>
        <v>6630</v>
      </c>
    </row>
    <row r="244" spans="1:13" s="27" customFormat="1" ht="15">
      <c r="A244" s="172">
        <v>43473</v>
      </c>
      <c r="B244" s="167">
        <v>10350</v>
      </c>
      <c r="C244" s="168" t="s">
        <v>328</v>
      </c>
      <c r="D244" s="169" t="s">
        <v>86</v>
      </c>
      <c r="E244" s="170">
        <v>200</v>
      </c>
      <c r="F244" s="152">
        <v>3140</v>
      </c>
      <c r="G244" s="152"/>
      <c r="H244" s="152">
        <v>2886</v>
      </c>
      <c r="I244" s="152">
        <v>2646</v>
      </c>
      <c r="J244" s="171">
        <v>10.25</v>
      </c>
      <c r="K244" s="173">
        <f t="shared" si="9"/>
        <v>27121.5</v>
      </c>
      <c r="L244" s="133"/>
      <c r="M244" s="133"/>
    </row>
    <row r="245" spans="1:11" ht="15">
      <c r="A245" s="147">
        <v>43810</v>
      </c>
      <c r="B245" s="193">
        <v>10356</v>
      </c>
      <c r="C245" s="224" t="s">
        <v>390</v>
      </c>
      <c r="D245" s="150" t="s">
        <v>86</v>
      </c>
      <c r="E245" s="153"/>
      <c r="F245" s="152">
        <v>0</v>
      </c>
      <c r="G245" s="153"/>
      <c r="H245" s="152">
        <v>0</v>
      </c>
      <c r="I245" s="152">
        <v>25</v>
      </c>
      <c r="J245" s="154">
        <v>0</v>
      </c>
      <c r="K245" s="173">
        <f t="shared" si="9"/>
        <v>0</v>
      </c>
    </row>
    <row r="246" spans="1:11" ht="15">
      <c r="A246" s="175"/>
      <c r="B246" s="136"/>
      <c r="C246" s="87"/>
      <c r="D246" s="176"/>
      <c r="E246" s="158"/>
      <c r="F246" s="177"/>
      <c r="G246" s="158"/>
      <c r="H246" s="177"/>
      <c r="I246" s="177"/>
      <c r="J246" s="178"/>
      <c r="K246" s="202"/>
    </row>
    <row r="247" ht="15">
      <c r="A247" s="175"/>
    </row>
    <row r="248" ht="15">
      <c r="A248" s="175"/>
    </row>
    <row r="249" ht="15">
      <c r="A249" s="175"/>
    </row>
    <row r="250" ht="15">
      <c r="A250" s="175"/>
    </row>
    <row r="251" ht="15">
      <c r="A251" s="175"/>
    </row>
    <row r="252" ht="15">
      <c r="A252" s="175"/>
    </row>
    <row r="253" spans="1:11" ht="15">
      <c r="A253" s="175"/>
      <c r="B253" s="136"/>
      <c r="C253" s="87"/>
      <c r="D253" s="176"/>
      <c r="E253" s="158"/>
      <c r="F253" s="177"/>
      <c r="G253" s="158"/>
      <c r="H253" s="177"/>
      <c r="I253" s="177"/>
      <c r="J253" s="178"/>
      <c r="K253" s="202"/>
    </row>
    <row r="254" spans="1:11" ht="15">
      <c r="A254" s="175"/>
      <c r="B254" s="136"/>
      <c r="C254" s="87"/>
      <c r="D254" s="176"/>
      <c r="E254" s="158"/>
      <c r="F254" s="177"/>
      <c r="G254" s="158"/>
      <c r="H254" s="177"/>
      <c r="I254" s="177"/>
      <c r="J254" s="178"/>
      <c r="K254" s="202"/>
    </row>
    <row r="255" spans="1:11" ht="15">
      <c r="A255" s="175"/>
      <c r="B255" s="136"/>
      <c r="C255" s="87"/>
      <c r="D255" s="176"/>
      <c r="E255" s="158"/>
      <c r="F255" s="177"/>
      <c r="G255" s="158"/>
      <c r="H255" s="177"/>
      <c r="I255" s="177"/>
      <c r="J255" s="178"/>
      <c r="K255" s="202"/>
    </row>
    <row r="256" spans="1:11" ht="15">
      <c r="A256" s="175"/>
      <c r="B256" s="136"/>
      <c r="C256" s="87"/>
      <c r="D256" s="176"/>
      <c r="E256" s="158"/>
      <c r="F256" s="177"/>
      <c r="G256" s="158"/>
      <c r="H256" s="177"/>
      <c r="I256" s="177"/>
      <c r="J256" s="178"/>
      <c r="K256" s="202"/>
    </row>
    <row r="257" spans="1:11" ht="15">
      <c r="A257" s="175"/>
      <c r="B257" s="136"/>
      <c r="C257" s="87"/>
      <c r="D257" s="176"/>
      <c r="E257" s="158"/>
      <c r="F257" s="177"/>
      <c r="G257" s="158"/>
      <c r="H257" s="177"/>
      <c r="I257" s="177"/>
      <c r="J257" s="178"/>
      <c r="K257" s="202"/>
    </row>
    <row r="258" spans="1:11" ht="15">
      <c r="A258" s="175"/>
      <c r="B258" s="136"/>
      <c r="C258" s="87"/>
      <c r="D258" s="176"/>
      <c r="E258" s="158"/>
      <c r="F258" s="177"/>
      <c r="G258" s="158"/>
      <c r="H258" s="177"/>
      <c r="I258" s="177"/>
      <c r="J258" s="178"/>
      <c r="K258" s="202"/>
    </row>
    <row r="259" spans="1:11" ht="15">
      <c r="A259" s="175"/>
      <c r="B259" s="136"/>
      <c r="C259" s="87"/>
      <c r="D259" s="176"/>
      <c r="E259" s="158"/>
      <c r="F259" s="177"/>
      <c r="G259" s="158"/>
      <c r="H259" s="177"/>
      <c r="I259" s="177"/>
      <c r="J259" s="178"/>
      <c r="K259" s="202"/>
    </row>
    <row r="260" spans="1:11" ht="15">
      <c r="A260" s="175"/>
      <c r="B260" s="136"/>
      <c r="C260" s="87"/>
      <c r="D260" s="176"/>
      <c r="E260" s="158"/>
      <c r="F260" s="177"/>
      <c r="G260" s="158"/>
      <c r="H260" s="177"/>
      <c r="I260" s="177"/>
      <c r="J260" s="178"/>
      <c r="K260" s="202"/>
    </row>
    <row r="261" spans="1:11" ht="15">
      <c r="A261" s="134"/>
      <c r="B261" s="134"/>
      <c r="C261" s="135"/>
      <c r="D261" s="136"/>
      <c r="E261" s="137"/>
      <c r="F261" s="138"/>
      <c r="G261" s="139"/>
      <c r="H261" s="139"/>
      <c r="I261" s="140"/>
      <c r="J261" s="140"/>
      <c r="K261" s="140"/>
    </row>
    <row r="262" spans="1:12" ht="18.75">
      <c r="A262" s="237" t="s">
        <v>0</v>
      </c>
      <c r="B262" s="237"/>
      <c r="C262" s="237"/>
      <c r="D262" s="237"/>
      <c r="E262" s="237"/>
      <c r="F262" s="237"/>
      <c r="G262" s="237"/>
      <c r="H262" s="237"/>
      <c r="I262" s="237"/>
      <c r="J262" s="237"/>
      <c r="K262" s="237"/>
      <c r="L262" s="73"/>
    </row>
    <row r="263" spans="1:12" ht="20.25">
      <c r="A263" s="237" t="s">
        <v>261</v>
      </c>
      <c r="B263" s="237"/>
      <c r="C263" s="237"/>
      <c r="D263" s="237"/>
      <c r="E263" s="237"/>
      <c r="F263" s="237"/>
      <c r="G263" s="237"/>
      <c r="H263" s="237"/>
      <c r="I263" s="237"/>
      <c r="J263" s="237"/>
      <c r="K263" s="237"/>
      <c r="L263" s="74"/>
    </row>
    <row r="264" spans="1:12" ht="20.25">
      <c r="A264" s="237" t="s">
        <v>336</v>
      </c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74"/>
    </row>
    <row r="265" spans="1:12" ht="18.75">
      <c r="A265" s="238"/>
      <c r="B265" s="238"/>
      <c r="C265" s="238"/>
      <c r="D265" s="238"/>
      <c r="E265" s="238"/>
      <c r="F265" s="238"/>
      <c r="G265" s="238"/>
      <c r="H265" s="238"/>
      <c r="I265" s="238"/>
      <c r="J265" s="238"/>
      <c r="K265" s="238"/>
      <c r="L265" s="75"/>
    </row>
    <row r="266" spans="1:12" ht="15.75">
      <c r="A266" s="134"/>
      <c r="B266" s="134"/>
      <c r="C266" s="141"/>
      <c r="D266" s="134"/>
      <c r="E266" s="137"/>
      <c r="F266" s="138"/>
      <c r="G266" s="139"/>
      <c r="H266" s="139"/>
      <c r="I266" s="140"/>
      <c r="J266" s="140"/>
      <c r="K266" s="140"/>
      <c r="L266" s="68"/>
    </row>
    <row r="267" spans="1:12" ht="15.75">
      <c r="A267" s="134"/>
      <c r="B267" s="134"/>
      <c r="C267" s="141"/>
      <c r="D267" s="134"/>
      <c r="E267" s="137"/>
      <c r="F267" s="138"/>
      <c r="G267" s="139"/>
      <c r="H267" s="139"/>
      <c r="I267" s="140"/>
      <c r="J267" s="140"/>
      <c r="K267" s="140"/>
      <c r="L267" s="68"/>
    </row>
    <row r="268" spans="1:13" ht="18">
      <c r="A268" s="236" t="s">
        <v>425</v>
      </c>
      <c r="B268" s="236"/>
      <c r="C268" s="236"/>
      <c r="D268" s="236"/>
      <c r="E268" s="236"/>
      <c r="F268" s="236"/>
      <c r="G268" s="236"/>
      <c r="H268" s="236"/>
      <c r="I268" s="236"/>
      <c r="J268" s="236"/>
      <c r="K268" s="236"/>
      <c r="L268" s="76"/>
      <c r="M268" s="76"/>
    </row>
    <row r="269" spans="1:11" ht="15">
      <c r="A269" s="134"/>
      <c r="B269" s="134"/>
      <c r="C269" s="141"/>
      <c r="D269" s="136"/>
      <c r="E269" s="137"/>
      <c r="F269" s="138"/>
      <c r="G269" s="139"/>
      <c r="H269" s="139"/>
      <c r="I269" s="140"/>
      <c r="J269" s="140"/>
      <c r="K269" s="140"/>
    </row>
    <row r="270" spans="1:11" ht="15">
      <c r="A270" s="134"/>
      <c r="B270" s="134"/>
      <c r="C270" s="141"/>
      <c r="D270" s="136"/>
      <c r="E270" s="137"/>
      <c r="F270" s="138"/>
      <c r="G270" s="139"/>
      <c r="H270" s="139"/>
      <c r="I270" s="140"/>
      <c r="J270" s="140"/>
      <c r="K270" s="140"/>
    </row>
    <row r="271" spans="1:11" ht="51">
      <c r="A271" s="142" t="s">
        <v>335</v>
      </c>
      <c r="B271" s="143" t="s">
        <v>297</v>
      </c>
      <c r="C271" s="144" t="s">
        <v>296</v>
      </c>
      <c r="D271" s="143" t="s">
        <v>298</v>
      </c>
      <c r="E271" s="145" t="s">
        <v>5</v>
      </c>
      <c r="F271" s="110" t="s">
        <v>423</v>
      </c>
      <c r="G271" s="112" t="s">
        <v>10</v>
      </c>
      <c r="H271" s="110" t="s">
        <v>422</v>
      </c>
      <c r="I271" s="110" t="s">
        <v>424</v>
      </c>
      <c r="J271" s="143" t="s">
        <v>299</v>
      </c>
      <c r="K271" s="146" t="s">
        <v>300</v>
      </c>
    </row>
    <row r="272" spans="1:11" ht="15">
      <c r="A272" s="147">
        <v>43221</v>
      </c>
      <c r="B272" s="148">
        <v>10356</v>
      </c>
      <c r="C272" s="156" t="s">
        <v>81</v>
      </c>
      <c r="D272" s="150" t="s">
        <v>89</v>
      </c>
      <c r="E272" s="151">
        <v>8464</v>
      </c>
      <c r="F272" s="152">
        <v>666</v>
      </c>
      <c r="G272" s="153"/>
      <c r="H272" s="152">
        <v>666</v>
      </c>
      <c r="I272" s="152">
        <v>631</v>
      </c>
      <c r="J272" s="154">
        <v>110.45</v>
      </c>
      <c r="K272" s="155">
        <f>SUM(I272*J272)</f>
        <v>69693.95</v>
      </c>
    </row>
    <row r="273" spans="1:11" ht="15">
      <c r="A273" s="147">
        <v>39379</v>
      </c>
      <c r="B273" s="148">
        <v>10367</v>
      </c>
      <c r="C273" s="156" t="s">
        <v>343</v>
      </c>
      <c r="D273" s="150" t="s">
        <v>89</v>
      </c>
      <c r="E273" s="151">
        <v>11</v>
      </c>
      <c r="F273" s="152">
        <v>13</v>
      </c>
      <c r="G273" s="153"/>
      <c r="H273" s="152">
        <v>13</v>
      </c>
      <c r="I273" s="152">
        <v>13</v>
      </c>
      <c r="J273" s="154">
        <v>580.68</v>
      </c>
      <c r="K273" s="155">
        <f>SUM(I273*J273)</f>
        <v>7548.839999999999</v>
      </c>
    </row>
    <row r="274" spans="1:11" ht="15">
      <c r="A274" s="147">
        <v>43132</v>
      </c>
      <c r="B274" s="148">
        <v>10369</v>
      </c>
      <c r="C274" s="156" t="s">
        <v>270</v>
      </c>
      <c r="D274" s="150" t="s">
        <v>89</v>
      </c>
      <c r="E274" s="151">
        <v>33</v>
      </c>
      <c r="F274" s="152">
        <v>11</v>
      </c>
      <c r="G274" s="153"/>
      <c r="H274" s="152">
        <v>11</v>
      </c>
      <c r="I274" s="152">
        <v>11</v>
      </c>
      <c r="J274" s="154">
        <v>267.75</v>
      </c>
      <c r="K274" s="155">
        <f>SUM(I274*J274)</f>
        <v>2945.25</v>
      </c>
    </row>
    <row r="275" spans="1:11" ht="15">
      <c r="A275" s="147">
        <v>43465</v>
      </c>
      <c r="B275" s="167">
        <v>10645</v>
      </c>
      <c r="C275" s="157" t="s">
        <v>360</v>
      </c>
      <c r="D275" s="150" t="s">
        <v>86</v>
      </c>
      <c r="E275" s="153"/>
      <c r="F275" s="152">
        <v>55</v>
      </c>
      <c r="G275" s="153"/>
      <c r="H275" s="152">
        <v>55</v>
      </c>
      <c r="I275" s="152">
        <v>55</v>
      </c>
      <c r="J275" s="154">
        <v>283.2</v>
      </c>
      <c r="K275" s="155">
        <f>SUM(I275*J275)</f>
        <v>15576</v>
      </c>
    </row>
    <row r="276" spans="1:11" ht="15">
      <c r="A276" s="147">
        <v>43266</v>
      </c>
      <c r="B276" s="148">
        <v>10370</v>
      </c>
      <c r="C276" s="156" t="s">
        <v>323</v>
      </c>
      <c r="D276" s="150" t="s">
        <v>89</v>
      </c>
      <c r="E276" s="151">
        <v>19</v>
      </c>
      <c r="F276" s="152">
        <v>25</v>
      </c>
      <c r="G276" s="153"/>
      <c r="H276" s="152">
        <v>20</v>
      </c>
      <c r="I276" s="152">
        <v>25</v>
      </c>
      <c r="J276" s="154">
        <v>1123.36</v>
      </c>
      <c r="K276" s="155">
        <f aca="true" t="shared" si="11" ref="K276:K288">SUM(I276*J276)</f>
        <v>28083.999999999996</v>
      </c>
    </row>
    <row r="277" spans="1:11" ht="15">
      <c r="A277" s="147">
        <v>43125</v>
      </c>
      <c r="B277" s="148">
        <v>10376</v>
      </c>
      <c r="C277" s="156" t="s">
        <v>271</v>
      </c>
      <c r="D277" s="150" t="s">
        <v>86</v>
      </c>
      <c r="E277" s="151">
        <v>164</v>
      </c>
      <c r="F277" s="152">
        <v>82</v>
      </c>
      <c r="G277" s="153"/>
      <c r="H277" s="152">
        <v>82</v>
      </c>
      <c r="I277" s="152">
        <v>82</v>
      </c>
      <c r="J277" s="154">
        <v>932.5</v>
      </c>
      <c r="K277" s="155">
        <f t="shared" si="11"/>
        <v>76465</v>
      </c>
    </row>
    <row r="278" spans="1:11" ht="15">
      <c r="A278" s="147"/>
      <c r="B278" s="148">
        <v>8897</v>
      </c>
      <c r="C278" s="156" t="s">
        <v>391</v>
      </c>
      <c r="D278" s="150" t="s">
        <v>89</v>
      </c>
      <c r="E278" s="151"/>
      <c r="F278" s="152">
        <v>60</v>
      </c>
      <c r="G278" s="153"/>
      <c r="H278" s="152">
        <v>60</v>
      </c>
      <c r="I278" s="152">
        <v>60</v>
      </c>
      <c r="J278" s="154">
        <v>607.7</v>
      </c>
      <c r="K278" s="155">
        <f t="shared" si="11"/>
        <v>36462</v>
      </c>
    </row>
    <row r="279" spans="1:11" ht="15">
      <c r="A279" s="147">
        <v>43125</v>
      </c>
      <c r="B279" s="148">
        <v>10378</v>
      </c>
      <c r="C279" s="156" t="s">
        <v>82</v>
      </c>
      <c r="D279" s="150" t="s">
        <v>86</v>
      </c>
      <c r="E279" s="151">
        <v>18</v>
      </c>
      <c r="F279" s="152">
        <v>14</v>
      </c>
      <c r="G279" s="153"/>
      <c r="H279" s="152">
        <v>14</v>
      </c>
      <c r="I279" s="152">
        <v>13</v>
      </c>
      <c r="J279" s="154">
        <v>908.65</v>
      </c>
      <c r="K279" s="155">
        <f t="shared" si="11"/>
        <v>11812.449999999999</v>
      </c>
    </row>
    <row r="280" spans="1:11" s="27" customFormat="1" ht="15">
      <c r="A280" s="147">
        <v>39821</v>
      </c>
      <c r="B280" s="148">
        <v>10480</v>
      </c>
      <c r="C280" s="156" t="s">
        <v>329</v>
      </c>
      <c r="D280" s="150" t="s">
        <v>86</v>
      </c>
      <c r="E280" s="151">
        <v>23</v>
      </c>
      <c r="F280" s="152">
        <v>335</v>
      </c>
      <c r="G280" s="153"/>
      <c r="H280" s="152">
        <v>331</v>
      </c>
      <c r="I280" s="152">
        <v>323</v>
      </c>
      <c r="J280" s="154">
        <v>54.49</v>
      </c>
      <c r="K280" s="155">
        <f t="shared" si="11"/>
        <v>17600.27</v>
      </c>
    </row>
    <row r="281" spans="1:13" s="27" customFormat="1" ht="15">
      <c r="A281" s="172">
        <v>43125</v>
      </c>
      <c r="B281" s="167">
        <v>10379</v>
      </c>
      <c r="C281" s="168" t="s">
        <v>280</v>
      </c>
      <c r="D281" s="169" t="s">
        <v>86</v>
      </c>
      <c r="E281" s="170">
        <v>23</v>
      </c>
      <c r="F281" s="152">
        <v>8</v>
      </c>
      <c r="G281" s="152"/>
      <c r="H281" s="152">
        <v>8</v>
      </c>
      <c r="I281" s="152">
        <v>8</v>
      </c>
      <c r="J281" s="171">
        <v>4900</v>
      </c>
      <c r="K281" s="173">
        <f t="shared" si="11"/>
        <v>39200</v>
      </c>
      <c r="L281" s="133"/>
      <c r="M281" s="133"/>
    </row>
    <row r="282" spans="1:11" ht="15">
      <c r="A282" s="147">
        <v>43125</v>
      </c>
      <c r="B282" s="148">
        <v>2332</v>
      </c>
      <c r="C282" s="156" t="s">
        <v>288</v>
      </c>
      <c r="D282" s="150" t="s">
        <v>86</v>
      </c>
      <c r="E282" s="151">
        <v>266</v>
      </c>
      <c r="F282" s="152">
        <v>545</v>
      </c>
      <c r="G282" s="153"/>
      <c r="H282" s="152">
        <v>545</v>
      </c>
      <c r="I282" s="152">
        <v>384</v>
      </c>
      <c r="J282" s="154">
        <v>10.25</v>
      </c>
      <c r="K282" s="155">
        <f t="shared" si="11"/>
        <v>3936</v>
      </c>
    </row>
    <row r="283" spans="1:11" ht="15">
      <c r="A283" s="147">
        <v>43125</v>
      </c>
      <c r="B283" s="148">
        <v>2333</v>
      </c>
      <c r="C283" s="156" t="s">
        <v>287</v>
      </c>
      <c r="D283" s="150" t="s">
        <v>86</v>
      </c>
      <c r="E283" s="151">
        <v>178</v>
      </c>
      <c r="F283" s="152">
        <v>173</v>
      </c>
      <c r="G283" s="153"/>
      <c r="H283" s="152">
        <v>173</v>
      </c>
      <c r="I283" s="152">
        <v>173</v>
      </c>
      <c r="J283" s="154">
        <v>16.03</v>
      </c>
      <c r="K283" s="155">
        <f t="shared" si="11"/>
        <v>2773.19</v>
      </c>
    </row>
    <row r="284" spans="1:11" ht="15">
      <c r="A284" s="147">
        <v>43125</v>
      </c>
      <c r="B284" s="148">
        <v>2334</v>
      </c>
      <c r="C284" s="156" t="s">
        <v>286</v>
      </c>
      <c r="D284" s="150" t="s">
        <v>86</v>
      </c>
      <c r="E284" s="151">
        <v>310</v>
      </c>
      <c r="F284" s="152">
        <v>99</v>
      </c>
      <c r="G284" s="153"/>
      <c r="H284" s="152">
        <v>99</v>
      </c>
      <c r="I284" s="152">
        <v>99</v>
      </c>
      <c r="J284" s="154">
        <v>16.03</v>
      </c>
      <c r="K284" s="155">
        <f t="shared" si="11"/>
        <v>1586.97</v>
      </c>
    </row>
    <row r="285" spans="1:11" ht="15">
      <c r="A285" s="147">
        <v>43125</v>
      </c>
      <c r="B285" s="148">
        <v>9355</v>
      </c>
      <c r="C285" s="156" t="s">
        <v>285</v>
      </c>
      <c r="D285" s="150" t="s">
        <v>86</v>
      </c>
      <c r="E285" s="151">
        <v>275</v>
      </c>
      <c r="F285" s="152">
        <v>79</v>
      </c>
      <c r="G285" s="153"/>
      <c r="H285" s="152">
        <v>79</v>
      </c>
      <c r="I285" s="152">
        <v>79</v>
      </c>
      <c r="J285" s="154">
        <v>21.55</v>
      </c>
      <c r="K285" s="155">
        <f t="shared" si="11"/>
        <v>1702.45</v>
      </c>
    </row>
    <row r="286" spans="1:11" s="27" customFormat="1" ht="15">
      <c r="A286" s="147">
        <v>43287</v>
      </c>
      <c r="B286" s="148">
        <v>942</v>
      </c>
      <c r="C286" s="156" t="s">
        <v>284</v>
      </c>
      <c r="D286" s="150" t="s">
        <v>86</v>
      </c>
      <c r="E286" s="151">
        <v>60</v>
      </c>
      <c r="F286" s="152">
        <v>70</v>
      </c>
      <c r="G286" s="153"/>
      <c r="H286" s="152">
        <v>70</v>
      </c>
      <c r="I286" s="152">
        <v>70</v>
      </c>
      <c r="J286" s="154">
        <v>25.39</v>
      </c>
      <c r="K286" s="155">
        <f t="shared" si="11"/>
        <v>1777.3</v>
      </c>
    </row>
    <row r="287" spans="1:11" ht="15">
      <c r="A287" s="147">
        <v>43161</v>
      </c>
      <c r="B287" s="148">
        <v>9961</v>
      </c>
      <c r="C287" s="156" t="s">
        <v>279</v>
      </c>
      <c r="D287" s="150" t="s">
        <v>86</v>
      </c>
      <c r="E287" s="151">
        <v>161</v>
      </c>
      <c r="F287" s="152">
        <v>0</v>
      </c>
      <c r="G287" s="153"/>
      <c r="H287" s="152">
        <v>58</v>
      </c>
      <c r="I287" s="152">
        <v>58</v>
      </c>
      <c r="J287" s="154">
        <v>21.79</v>
      </c>
      <c r="K287" s="155">
        <f t="shared" si="11"/>
        <v>1263.82</v>
      </c>
    </row>
    <row r="288" spans="1:11" ht="15">
      <c r="A288" s="147"/>
      <c r="B288" s="148">
        <v>60737</v>
      </c>
      <c r="C288" s="156" t="s">
        <v>392</v>
      </c>
      <c r="D288" s="150" t="s">
        <v>86</v>
      </c>
      <c r="E288" s="151"/>
      <c r="F288" s="152">
        <v>32</v>
      </c>
      <c r="G288" s="153"/>
      <c r="H288" s="152">
        <v>32</v>
      </c>
      <c r="I288" s="152">
        <v>32</v>
      </c>
      <c r="J288" s="154">
        <v>4.71</v>
      </c>
      <c r="K288" s="155">
        <f t="shared" si="11"/>
        <v>150.72</v>
      </c>
    </row>
    <row r="289" spans="1:11" ht="15">
      <c r="A289" s="147">
        <v>43046</v>
      </c>
      <c r="B289" s="148">
        <v>9104</v>
      </c>
      <c r="C289" s="156" t="s">
        <v>355</v>
      </c>
      <c r="D289" s="150" t="s">
        <v>86</v>
      </c>
      <c r="E289" s="151">
        <v>220</v>
      </c>
      <c r="F289" s="152">
        <v>100</v>
      </c>
      <c r="G289" s="153"/>
      <c r="H289" s="152">
        <v>100</v>
      </c>
      <c r="I289" s="152">
        <v>100</v>
      </c>
      <c r="J289" s="154">
        <v>252</v>
      </c>
      <c r="K289" s="155">
        <f>SUM(I289*J289)</f>
        <v>25200</v>
      </c>
    </row>
    <row r="290" spans="1:11" ht="15">
      <c r="A290" s="147">
        <v>43287</v>
      </c>
      <c r="B290" s="148">
        <v>9204</v>
      </c>
      <c r="C290" s="156" t="s">
        <v>129</v>
      </c>
      <c r="D290" s="150" t="s">
        <v>83</v>
      </c>
      <c r="E290" s="151">
        <v>40</v>
      </c>
      <c r="F290" s="152">
        <v>4</v>
      </c>
      <c r="G290" s="153"/>
      <c r="H290" s="152">
        <v>4</v>
      </c>
      <c r="I290" s="152">
        <v>4</v>
      </c>
      <c r="J290" s="154">
        <v>1869</v>
      </c>
      <c r="K290" s="155">
        <f>SUM(I290*J290)</f>
        <v>7476</v>
      </c>
    </row>
    <row r="291" spans="1:11" ht="15">
      <c r="A291" s="175"/>
      <c r="B291" s="136"/>
      <c r="C291" s="87"/>
      <c r="D291" s="176"/>
      <c r="E291" s="158"/>
      <c r="F291" s="177"/>
      <c r="G291" s="158"/>
      <c r="H291" s="177"/>
      <c r="I291" s="177"/>
      <c r="J291" s="178"/>
      <c r="K291" s="179"/>
    </row>
    <row r="292" spans="1:11" ht="15">
      <c r="A292" s="175"/>
      <c r="B292" s="136"/>
      <c r="C292" s="87"/>
      <c r="D292" s="176"/>
      <c r="E292" s="158"/>
      <c r="F292" s="177"/>
      <c r="G292" s="158"/>
      <c r="H292" s="177"/>
      <c r="I292" s="177"/>
      <c r="J292" s="178"/>
      <c r="K292" s="179"/>
    </row>
    <row r="293" spans="1:11" ht="15">
      <c r="A293" s="175"/>
      <c r="B293" s="136"/>
      <c r="C293" s="87"/>
      <c r="D293" s="176"/>
      <c r="E293" s="158"/>
      <c r="F293" s="177"/>
      <c r="G293" s="158"/>
      <c r="H293" s="177"/>
      <c r="I293" s="177"/>
      <c r="J293" s="178"/>
      <c r="K293" s="179"/>
    </row>
    <row r="294" spans="1:11" ht="15">
      <c r="A294" s="175"/>
      <c r="B294" s="136"/>
      <c r="C294" s="87"/>
      <c r="D294" s="176"/>
      <c r="E294" s="158"/>
      <c r="F294" s="177"/>
      <c r="G294" s="158"/>
      <c r="H294" s="177"/>
      <c r="I294" s="177"/>
      <c r="J294" s="178"/>
      <c r="K294" s="179"/>
    </row>
    <row r="295" spans="1:11" ht="15">
      <c r="A295" s="175"/>
      <c r="B295" s="136"/>
      <c r="C295" s="87"/>
      <c r="D295" s="176"/>
      <c r="E295" s="158"/>
      <c r="F295" s="177"/>
      <c r="G295" s="158"/>
      <c r="H295" s="177"/>
      <c r="I295" s="177"/>
      <c r="J295" s="178"/>
      <c r="K295" s="179"/>
    </row>
    <row r="296" spans="1:11" ht="15">
      <c r="A296" s="175"/>
      <c r="B296" s="136"/>
      <c r="C296" s="87"/>
      <c r="D296" s="176"/>
      <c r="E296" s="158"/>
      <c r="F296" s="177"/>
      <c r="G296" s="158"/>
      <c r="H296" s="177"/>
      <c r="I296" s="177"/>
      <c r="J296" s="178"/>
      <c r="K296" s="179"/>
    </row>
    <row r="297" spans="1:11" ht="15">
      <c r="A297" s="175"/>
      <c r="B297" s="136"/>
      <c r="C297" s="87"/>
      <c r="D297" s="176"/>
      <c r="E297" s="158"/>
      <c r="F297" s="177"/>
      <c r="G297" s="158"/>
      <c r="H297" s="177"/>
      <c r="I297" s="177"/>
      <c r="J297" s="178"/>
      <c r="K297" s="179"/>
    </row>
    <row r="298" spans="1:11" ht="15">
      <c r="A298" s="175"/>
      <c r="B298" s="136"/>
      <c r="C298" s="87"/>
      <c r="D298" s="176"/>
      <c r="E298" s="158"/>
      <c r="F298" s="177"/>
      <c r="G298" s="158"/>
      <c r="H298" s="177"/>
      <c r="I298" s="177"/>
      <c r="J298" s="178"/>
      <c r="K298" s="179"/>
    </row>
    <row r="299" spans="1:11" ht="15">
      <c r="A299" s="175"/>
      <c r="B299" s="136"/>
      <c r="C299" s="87"/>
      <c r="D299" s="176"/>
      <c r="E299" s="158"/>
      <c r="F299" s="177"/>
      <c r="G299" s="158"/>
      <c r="H299" s="177"/>
      <c r="I299" s="177"/>
      <c r="J299" s="178"/>
      <c r="K299" s="179"/>
    </row>
    <row r="300" spans="1:11" ht="15">
      <c r="A300" s="175"/>
      <c r="B300" s="136"/>
      <c r="C300" s="87"/>
      <c r="D300" s="176"/>
      <c r="E300" s="158"/>
      <c r="F300" s="177"/>
      <c r="G300" s="158"/>
      <c r="H300" s="177"/>
      <c r="I300" s="177"/>
      <c r="J300" s="178"/>
      <c r="K300" s="179"/>
    </row>
    <row r="301" spans="1:11" ht="15">
      <c r="A301" s="175"/>
      <c r="B301" s="136"/>
      <c r="C301" s="87"/>
      <c r="D301" s="176"/>
      <c r="E301" s="158"/>
      <c r="F301" s="177"/>
      <c r="G301" s="158"/>
      <c r="H301" s="177"/>
      <c r="I301" s="177"/>
      <c r="J301" s="178"/>
      <c r="K301" s="179"/>
    </row>
    <row r="302" spans="1:11" ht="15">
      <c r="A302" s="175"/>
      <c r="B302" s="136"/>
      <c r="C302" s="87"/>
      <c r="D302" s="176"/>
      <c r="E302" s="158"/>
      <c r="F302" s="177"/>
      <c r="G302" s="158"/>
      <c r="H302" s="177"/>
      <c r="I302" s="177"/>
      <c r="J302" s="178"/>
      <c r="K302" s="179"/>
    </row>
    <row r="303" spans="1:11" ht="15">
      <c r="A303" s="175"/>
      <c r="B303" s="136"/>
      <c r="C303" s="87"/>
      <c r="D303" s="176"/>
      <c r="E303" s="158"/>
      <c r="F303" s="177"/>
      <c r="G303" s="158"/>
      <c r="H303" s="177"/>
      <c r="I303" s="177"/>
      <c r="J303" s="178"/>
      <c r="K303" s="179"/>
    </row>
    <row r="304" spans="1:11" ht="15">
      <c r="A304" s="175"/>
      <c r="B304" s="136"/>
      <c r="C304" s="87"/>
      <c r="D304" s="176"/>
      <c r="E304" s="158"/>
      <c r="F304" s="177"/>
      <c r="G304" s="158"/>
      <c r="H304" s="177"/>
      <c r="I304" s="177"/>
      <c r="J304" s="178"/>
      <c r="K304" s="179"/>
    </row>
    <row r="305" spans="1:11" ht="15">
      <c r="A305" s="175"/>
      <c r="B305" s="136"/>
      <c r="C305" s="87"/>
      <c r="D305" s="176"/>
      <c r="E305" s="158"/>
      <c r="F305" s="177"/>
      <c r="G305" s="158"/>
      <c r="H305" s="177"/>
      <c r="I305" s="177"/>
      <c r="J305" s="178"/>
      <c r="K305" s="179"/>
    </row>
    <row r="306" spans="1:11" ht="15">
      <c r="A306" s="175"/>
      <c r="B306" s="136"/>
      <c r="C306" s="87"/>
      <c r="D306" s="176"/>
      <c r="E306" s="158"/>
      <c r="F306" s="177"/>
      <c r="G306" s="158"/>
      <c r="H306" s="177"/>
      <c r="I306" s="177"/>
      <c r="J306" s="178"/>
      <c r="K306" s="179"/>
    </row>
    <row r="307" spans="1:11" ht="15">
      <c r="A307" s="175"/>
      <c r="B307" s="136"/>
      <c r="C307" s="87"/>
      <c r="D307" s="176"/>
      <c r="E307" s="158"/>
      <c r="F307" s="177"/>
      <c r="G307" s="158"/>
      <c r="H307" s="177"/>
      <c r="I307" s="177"/>
      <c r="J307" s="178"/>
      <c r="K307" s="179"/>
    </row>
    <row r="308" spans="1:11" ht="15">
      <c r="A308" s="175"/>
      <c r="B308" s="136"/>
      <c r="C308" s="87"/>
      <c r="D308" s="176"/>
      <c r="E308" s="158"/>
      <c r="F308" s="177"/>
      <c r="G308" s="158"/>
      <c r="H308" s="177"/>
      <c r="I308" s="177"/>
      <c r="J308" s="178"/>
      <c r="K308" s="179"/>
    </row>
    <row r="309" spans="1:11" ht="15">
      <c r="A309" s="175"/>
      <c r="B309" s="136"/>
      <c r="C309" s="87"/>
      <c r="D309" s="176"/>
      <c r="E309" s="158"/>
      <c r="F309" s="177"/>
      <c r="G309" s="158"/>
      <c r="H309" s="177"/>
      <c r="I309" s="177"/>
      <c r="J309" s="178"/>
      <c r="K309" s="179"/>
    </row>
    <row r="310" spans="1:11" ht="15">
      <c r="A310" s="175"/>
      <c r="B310" s="136"/>
      <c r="C310" s="87"/>
      <c r="D310" s="176"/>
      <c r="E310" s="158"/>
      <c r="F310" s="177"/>
      <c r="G310" s="158"/>
      <c r="H310" s="177"/>
      <c r="I310" s="177"/>
      <c r="J310" s="178"/>
      <c r="K310" s="179"/>
    </row>
    <row r="311" spans="1:11" ht="15">
      <c r="A311" s="175"/>
      <c r="B311" s="136"/>
      <c r="C311" s="87"/>
      <c r="D311" s="176"/>
      <c r="E311" s="158"/>
      <c r="F311" s="177"/>
      <c r="G311" s="158"/>
      <c r="H311" s="177"/>
      <c r="I311" s="177"/>
      <c r="J311" s="178"/>
      <c r="K311" s="179"/>
    </row>
    <row r="312" spans="1:11" ht="15">
      <c r="A312" s="134"/>
      <c r="B312" s="134"/>
      <c r="C312" s="135"/>
      <c r="D312" s="136"/>
      <c r="E312" s="137"/>
      <c r="F312" s="138"/>
      <c r="G312" s="139"/>
      <c r="H312" s="139"/>
      <c r="I312" s="140"/>
      <c r="J312" s="140"/>
      <c r="K312" s="140"/>
    </row>
    <row r="313" spans="1:12" ht="18.75">
      <c r="A313" s="237" t="s">
        <v>0</v>
      </c>
      <c r="B313" s="237"/>
      <c r="C313" s="237"/>
      <c r="D313" s="237"/>
      <c r="E313" s="237"/>
      <c r="F313" s="237"/>
      <c r="G313" s="237"/>
      <c r="H313" s="237"/>
      <c r="I313" s="237"/>
      <c r="J313" s="237"/>
      <c r="K313" s="237"/>
      <c r="L313" s="73"/>
    </row>
    <row r="314" spans="1:12" ht="20.25">
      <c r="A314" s="237" t="s">
        <v>261</v>
      </c>
      <c r="B314" s="237"/>
      <c r="C314" s="237"/>
      <c r="D314" s="237"/>
      <c r="E314" s="237"/>
      <c r="F314" s="237"/>
      <c r="G314" s="237"/>
      <c r="H314" s="237"/>
      <c r="I314" s="237"/>
      <c r="J314" s="237"/>
      <c r="K314" s="237"/>
      <c r="L314" s="74"/>
    </row>
    <row r="315" spans="1:12" ht="20.25">
      <c r="A315" s="237" t="s">
        <v>336</v>
      </c>
      <c r="B315" s="237"/>
      <c r="C315" s="237"/>
      <c r="D315" s="237"/>
      <c r="E315" s="237"/>
      <c r="F315" s="237"/>
      <c r="G315" s="237"/>
      <c r="H315" s="237"/>
      <c r="I315" s="237"/>
      <c r="J315" s="237"/>
      <c r="K315" s="237"/>
      <c r="L315" s="74"/>
    </row>
    <row r="316" spans="1:12" ht="18.75">
      <c r="A316" s="238" t="s">
        <v>421</v>
      </c>
      <c r="B316" s="238"/>
      <c r="C316" s="238"/>
      <c r="D316" s="238"/>
      <c r="E316" s="238"/>
      <c r="F316" s="238"/>
      <c r="G316" s="238"/>
      <c r="H316" s="238"/>
      <c r="I316" s="238"/>
      <c r="J316" s="238"/>
      <c r="K316" s="238"/>
      <c r="L316" s="75"/>
    </row>
    <row r="317" spans="1:12" ht="15.75">
      <c r="A317" s="134"/>
      <c r="B317" s="134"/>
      <c r="C317" s="141"/>
      <c r="D317" s="134"/>
      <c r="E317" s="137"/>
      <c r="F317" s="138"/>
      <c r="G317" s="139"/>
      <c r="H317" s="139"/>
      <c r="I317" s="140"/>
      <c r="J317" s="140"/>
      <c r="K317" s="140"/>
      <c r="L317" s="68"/>
    </row>
    <row r="318" spans="1:12" ht="15.75">
      <c r="A318" s="134"/>
      <c r="B318" s="134"/>
      <c r="C318" s="141"/>
      <c r="D318" s="134"/>
      <c r="E318" s="137"/>
      <c r="F318" s="138"/>
      <c r="G318" s="139"/>
      <c r="H318" s="139"/>
      <c r="I318" s="140"/>
      <c r="J318" s="140"/>
      <c r="K318" s="140"/>
      <c r="L318" s="68"/>
    </row>
    <row r="319" spans="1:13" ht="18">
      <c r="A319" s="236" t="s">
        <v>429</v>
      </c>
      <c r="B319" s="236"/>
      <c r="C319" s="236"/>
      <c r="D319" s="236"/>
      <c r="E319" s="236"/>
      <c r="F319" s="236"/>
      <c r="G319" s="236"/>
      <c r="H319" s="236"/>
      <c r="I319" s="236"/>
      <c r="J319" s="236"/>
      <c r="K319" s="236"/>
      <c r="L319" s="76"/>
      <c r="M319" s="76"/>
    </row>
    <row r="320" spans="1:11" ht="15">
      <c r="A320" s="134"/>
      <c r="B320" s="134"/>
      <c r="C320" s="141"/>
      <c r="D320" s="136"/>
      <c r="E320" s="137"/>
      <c r="F320" s="138"/>
      <c r="G320" s="139"/>
      <c r="H320" s="139"/>
      <c r="I320" s="140"/>
      <c r="J320" s="140"/>
      <c r="K320" s="140"/>
    </row>
    <row r="321" spans="1:11" ht="15">
      <c r="A321" s="134"/>
      <c r="B321" s="134"/>
      <c r="C321" s="141"/>
      <c r="D321" s="136"/>
      <c r="E321" s="137"/>
      <c r="F321" s="138"/>
      <c r="G321" s="139"/>
      <c r="H321" s="139"/>
      <c r="I321" s="140"/>
      <c r="J321" s="140"/>
      <c r="K321" s="140"/>
    </row>
    <row r="322" spans="1:11" ht="51">
      <c r="A322" s="142" t="s">
        <v>335</v>
      </c>
      <c r="B322" s="143" t="s">
        <v>297</v>
      </c>
      <c r="C322" s="144" t="s">
        <v>296</v>
      </c>
      <c r="D322" s="143" t="s">
        <v>298</v>
      </c>
      <c r="E322" s="145" t="s">
        <v>5</v>
      </c>
      <c r="F322" s="110" t="s">
        <v>423</v>
      </c>
      <c r="G322" s="112" t="s">
        <v>10</v>
      </c>
      <c r="H322" s="110" t="s">
        <v>422</v>
      </c>
      <c r="I322" s="110" t="s">
        <v>424</v>
      </c>
      <c r="J322" s="143" t="s">
        <v>299</v>
      </c>
      <c r="K322" s="146" t="s">
        <v>300</v>
      </c>
    </row>
    <row r="323" spans="1:11" ht="15">
      <c r="A323" s="147">
        <v>43161</v>
      </c>
      <c r="B323" s="148">
        <v>2493</v>
      </c>
      <c r="C323" s="156" t="s">
        <v>130</v>
      </c>
      <c r="D323" s="150" t="s">
        <v>86</v>
      </c>
      <c r="E323" s="151">
        <v>308</v>
      </c>
      <c r="F323" s="152">
        <v>89</v>
      </c>
      <c r="G323" s="153"/>
      <c r="H323" s="152">
        <v>89</v>
      </c>
      <c r="I323" s="152">
        <v>77</v>
      </c>
      <c r="J323" s="154">
        <v>215</v>
      </c>
      <c r="K323" s="155">
        <f aca="true" t="shared" si="12" ref="K323:K336">SUM(I323*J323)</f>
        <v>16555</v>
      </c>
    </row>
    <row r="324" spans="1:11" ht="15">
      <c r="A324" s="147">
        <v>43279</v>
      </c>
      <c r="B324" s="148">
        <v>2596</v>
      </c>
      <c r="C324" s="156" t="s">
        <v>364</v>
      </c>
      <c r="D324" s="150" t="s">
        <v>86</v>
      </c>
      <c r="E324" s="151">
        <v>308</v>
      </c>
      <c r="F324" s="152">
        <v>500</v>
      </c>
      <c r="G324" s="153"/>
      <c r="H324" s="152">
        <v>500</v>
      </c>
      <c r="I324" s="152">
        <v>500</v>
      </c>
      <c r="J324" s="154">
        <v>20.15</v>
      </c>
      <c r="K324" s="155">
        <f t="shared" si="12"/>
        <v>10075</v>
      </c>
    </row>
    <row r="325" spans="1:11" ht="15">
      <c r="A325" s="147"/>
      <c r="B325" s="148">
        <v>10893</v>
      </c>
      <c r="C325" s="156" t="s">
        <v>393</v>
      </c>
      <c r="D325" s="150" t="s">
        <v>86</v>
      </c>
      <c r="E325" s="151"/>
      <c r="F325" s="152">
        <v>50</v>
      </c>
      <c r="G325" s="153"/>
      <c r="H325" s="152">
        <v>0</v>
      </c>
      <c r="I325" s="152">
        <v>50</v>
      </c>
      <c r="J325" s="154">
        <v>50.2</v>
      </c>
      <c r="K325" s="155">
        <f t="shared" si="12"/>
        <v>2510</v>
      </c>
    </row>
    <row r="326" spans="1:11" ht="15">
      <c r="A326" s="147">
        <v>43724</v>
      </c>
      <c r="B326" s="148">
        <v>2597</v>
      </c>
      <c r="C326" s="156" t="s">
        <v>363</v>
      </c>
      <c r="D326" s="150" t="s">
        <v>86</v>
      </c>
      <c r="E326" s="151"/>
      <c r="F326" s="152">
        <v>550</v>
      </c>
      <c r="G326" s="153"/>
      <c r="H326" s="152">
        <v>400</v>
      </c>
      <c r="I326" s="152">
        <v>350</v>
      </c>
      <c r="J326" s="154">
        <v>24.43</v>
      </c>
      <c r="K326" s="155">
        <f t="shared" si="12"/>
        <v>8550.5</v>
      </c>
    </row>
    <row r="327" spans="1:11" ht="15">
      <c r="A327" s="147">
        <v>43473</v>
      </c>
      <c r="B327" s="148">
        <v>2493</v>
      </c>
      <c r="C327" s="156" t="s">
        <v>331</v>
      </c>
      <c r="D327" s="150" t="s">
        <v>86</v>
      </c>
      <c r="E327" s="151">
        <v>10</v>
      </c>
      <c r="F327" s="152">
        <v>20</v>
      </c>
      <c r="G327" s="153"/>
      <c r="H327" s="152">
        <v>20</v>
      </c>
      <c r="I327" s="152">
        <v>20</v>
      </c>
      <c r="J327" s="154">
        <v>1113</v>
      </c>
      <c r="K327" s="155">
        <f t="shared" si="12"/>
        <v>22260</v>
      </c>
    </row>
    <row r="328" spans="1:11" ht="15">
      <c r="A328" s="147">
        <v>43473</v>
      </c>
      <c r="B328" s="148">
        <v>2895</v>
      </c>
      <c r="C328" s="156" t="s">
        <v>332</v>
      </c>
      <c r="D328" s="150" t="s">
        <v>86</v>
      </c>
      <c r="E328" s="151">
        <v>10</v>
      </c>
      <c r="F328" s="152">
        <v>21</v>
      </c>
      <c r="G328" s="153"/>
      <c r="H328" s="152">
        <v>21</v>
      </c>
      <c r="I328" s="152">
        <v>21</v>
      </c>
      <c r="J328" s="154">
        <v>184.97</v>
      </c>
      <c r="K328" s="155">
        <f t="shared" si="12"/>
        <v>3884.37</v>
      </c>
    </row>
    <row r="329" spans="1:11" ht="15">
      <c r="A329" s="147">
        <v>43287</v>
      </c>
      <c r="B329" s="148">
        <v>2496</v>
      </c>
      <c r="C329" s="156" t="s">
        <v>131</v>
      </c>
      <c r="D329" s="150" t="s">
        <v>86</v>
      </c>
      <c r="E329" s="151">
        <v>390</v>
      </c>
      <c r="F329" s="152">
        <v>220</v>
      </c>
      <c r="G329" s="153"/>
      <c r="H329" s="152">
        <v>220</v>
      </c>
      <c r="I329" s="152">
        <v>220</v>
      </c>
      <c r="J329" s="154">
        <v>24.93</v>
      </c>
      <c r="K329" s="155">
        <f t="shared" si="12"/>
        <v>5484.6</v>
      </c>
    </row>
    <row r="330" spans="1:11" ht="15">
      <c r="A330" s="147">
        <v>43287</v>
      </c>
      <c r="B330" s="148">
        <v>2261</v>
      </c>
      <c r="C330" s="156" t="s">
        <v>132</v>
      </c>
      <c r="D330" s="150" t="s">
        <v>86</v>
      </c>
      <c r="E330" s="151">
        <v>140</v>
      </c>
      <c r="F330" s="152">
        <v>75</v>
      </c>
      <c r="G330" s="153"/>
      <c r="H330" s="152">
        <v>75</v>
      </c>
      <c r="I330" s="152">
        <v>75</v>
      </c>
      <c r="J330" s="154">
        <v>24.17</v>
      </c>
      <c r="K330" s="155">
        <f t="shared" si="12"/>
        <v>1812.7500000000002</v>
      </c>
    </row>
    <row r="331" spans="1:11" ht="15">
      <c r="A331" s="147">
        <v>43264</v>
      </c>
      <c r="B331" s="148">
        <v>2497</v>
      </c>
      <c r="C331" s="156" t="s">
        <v>133</v>
      </c>
      <c r="D331" s="150" t="s">
        <v>86</v>
      </c>
      <c r="E331" s="151">
        <v>770</v>
      </c>
      <c r="F331" s="152">
        <v>285</v>
      </c>
      <c r="G331" s="153"/>
      <c r="H331" s="152">
        <v>285</v>
      </c>
      <c r="I331" s="152">
        <v>285</v>
      </c>
      <c r="J331" s="154">
        <v>21.87</v>
      </c>
      <c r="K331" s="155">
        <f t="shared" si="12"/>
        <v>6232.950000000001</v>
      </c>
    </row>
    <row r="332" spans="1:11" ht="15">
      <c r="A332" s="147">
        <v>43252</v>
      </c>
      <c r="B332" s="148">
        <v>2498</v>
      </c>
      <c r="C332" s="156" t="s">
        <v>134</v>
      </c>
      <c r="D332" s="150" t="s">
        <v>86</v>
      </c>
      <c r="E332" s="151">
        <v>350</v>
      </c>
      <c r="F332" s="152">
        <v>38</v>
      </c>
      <c r="G332" s="153"/>
      <c r="H332" s="152">
        <v>38</v>
      </c>
      <c r="I332" s="152">
        <v>38</v>
      </c>
      <c r="J332" s="154">
        <v>26.87</v>
      </c>
      <c r="K332" s="155">
        <f t="shared" si="12"/>
        <v>1021.0600000000001</v>
      </c>
    </row>
    <row r="333" spans="1:11" ht="15">
      <c r="A333" s="147">
        <v>43125</v>
      </c>
      <c r="B333" s="148">
        <v>1990</v>
      </c>
      <c r="C333" s="156" t="s">
        <v>135</v>
      </c>
      <c r="D333" s="150" t="s">
        <v>86</v>
      </c>
      <c r="E333" s="151">
        <v>1944</v>
      </c>
      <c r="F333" s="152">
        <v>416</v>
      </c>
      <c r="G333" s="153"/>
      <c r="H333" s="152">
        <v>404</v>
      </c>
      <c r="I333" s="152">
        <v>404</v>
      </c>
      <c r="J333" s="154">
        <v>13.41</v>
      </c>
      <c r="K333" s="155">
        <f t="shared" si="12"/>
        <v>5417.64</v>
      </c>
    </row>
    <row r="334" spans="1:11" s="27" customFormat="1" ht="15">
      <c r="A334" s="147">
        <v>43125</v>
      </c>
      <c r="B334" s="148">
        <v>9886</v>
      </c>
      <c r="C334" s="156" t="s">
        <v>294</v>
      </c>
      <c r="D334" s="150" t="s">
        <v>86</v>
      </c>
      <c r="E334" s="151">
        <v>148</v>
      </c>
      <c r="F334" s="152">
        <v>240</v>
      </c>
      <c r="G334" s="153"/>
      <c r="H334" s="152">
        <v>219</v>
      </c>
      <c r="I334" s="152">
        <v>219</v>
      </c>
      <c r="J334" s="154">
        <v>17.61</v>
      </c>
      <c r="K334" s="155">
        <f t="shared" si="12"/>
        <v>3856.5899999999997</v>
      </c>
    </row>
    <row r="335" spans="1:11" s="27" customFormat="1" ht="15">
      <c r="A335" s="147">
        <v>43473</v>
      </c>
      <c r="B335" s="148">
        <v>1547</v>
      </c>
      <c r="C335" s="156" t="s">
        <v>232</v>
      </c>
      <c r="D335" s="150" t="s">
        <v>83</v>
      </c>
      <c r="E335" s="151">
        <v>64</v>
      </c>
      <c r="F335" s="208">
        <v>15</v>
      </c>
      <c r="G335" s="153"/>
      <c r="H335" s="152">
        <v>22</v>
      </c>
      <c r="I335" s="152">
        <v>22</v>
      </c>
      <c r="J335" s="154">
        <v>473.34</v>
      </c>
      <c r="K335" s="155">
        <f t="shared" si="12"/>
        <v>10413.48</v>
      </c>
    </row>
    <row r="336" spans="1:11" ht="15">
      <c r="A336" s="147">
        <v>43266</v>
      </c>
      <c r="B336" s="148">
        <v>2179</v>
      </c>
      <c r="C336" s="156" t="s">
        <v>295</v>
      </c>
      <c r="D336" s="150" t="s">
        <v>86</v>
      </c>
      <c r="E336" s="151">
        <v>15800</v>
      </c>
      <c r="F336" s="152">
        <v>1960</v>
      </c>
      <c r="G336" s="153"/>
      <c r="H336" s="152">
        <v>1860</v>
      </c>
      <c r="I336" s="152">
        <v>1260</v>
      </c>
      <c r="J336" s="154">
        <v>1.13</v>
      </c>
      <c r="K336" s="155">
        <f t="shared" si="12"/>
        <v>1423.8</v>
      </c>
    </row>
    <row r="337" spans="1:11" ht="15">
      <c r="A337" s="209"/>
      <c r="B337" s="209"/>
      <c r="C337" s="210"/>
      <c r="D337" s="211"/>
      <c r="E337" s="212"/>
      <c r="F337" s="175"/>
      <c r="G337" s="213"/>
      <c r="H337" s="213"/>
      <c r="I337" s="212"/>
      <c r="J337" s="212"/>
      <c r="K337" s="212"/>
    </row>
    <row r="338" spans="1:11" ht="15">
      <c r="A338" s="214"/>
      <c r="B338" s="214"/>
      <c r="C338" s="214"/>
      <c r="D338" s="209"/>
      <c r="E338" s="159"/>
      <c r="F338" s="215"/>
      <c r="G338" s="160"/>
      <c r="H338" s="160"/>
      <c r="I338" s="165"/>
      <c r="J338" s="165"/>
      <c r="K338" s="165"/>
    </row>
    <row r="339" spans="1:11" ht="15">
      <c r="A339" s="214"/>
      <c r="B339" s="214"/>
      <c r="C339" s="134"/>
      <c r="D339" s="136"/>
      <c r="E339" s="137"/>
      <c r="F339" s="138"/>
      <c r="G339" s="139"/>
      <c r="H339" s="139"/>
      <c r="I339" s="140"/>
      <c r="J339" s="140"/>
      <c r="K339" s="140"/>
    </row>
    <row r="340" spans="1:11" ht="15.75">
      <c r="A340" s="214"/>
      <c r="B340" s="214"/>
      <c r="C340" s="223" t="s">
        <v>301</v>
      </c>
      <c r="D340" s="239" t="s">
        <v>413</v>
      </c>
      <c r="E340" s="239"/>
      <c r="F340" s="239"/>
      <c r="G340" s="239"/>
      <c r="H340" s="239"/>
      <c r="I340" s="239" t="s">
        <v>387</v>
      </c>
      <c r="J340" s="239"/>
      <c r="K340" s="239"/>
    </row>
    <row r="341" spans="1:11" ht="15.75">
      <c r="A341" s="175"/>
      <c r="B341" s="136"/>
      <c r="C341" s="223" t="s">
        <v>302</v>
      </c>
      <c r="D341" s="239" t="s">
        <v>414</v>
      </c>
      <c r="E341" s="239"/>
      <c r="F341" s="239"/>
      <c r="G341" s="239"/>
      <c r="H341" s="239"/>
      <c r="I341" s="239" t="s">
        <v>415</v>
      </c>
      <c r="J341" s="239"/>
      <c r="K341" s="239"/>
    </row>
    <row r="342" spans="1:11" ht="15.75">
      <c r="A342" s="65"/>
      <c r="B342" s="7"/>
      <c r="C342" s="87"/>
      <c r="D342" s="78"/>
      <c r="E342" s="79"/>
      <c r="F342" s="71"/>
      <c r="G342" s="79"/>
      <c r="H342" s="71"/>
      <c r="I342" s="71"/>
      <c r="J342" s="80"/>
      <c r="K342" s="21"/>
    </row>
    <row r="343" spans="1:11" ht="15.75">
      <c r="A343" s="65"/>
      <c r="B343" s="7"/>
      <c r="C343" s="87"/>
      <c r="D343" s="78"/>
      <c r="E343" s="79"/>
      <c r="F343" s="71"/>
      <c r="G343" s="79"/>
      <c r="H343" s="71"/>
      <c r="I343" s="71"/>
      <c r="J343" s="80"/>
      <c r="K343" s="21"/>
    </row>
    <row r="344" spans="1:11" ht="15.75">
      <c r="A344" s="65"/>
      <c r="B344" s="7"/>
      <c r="C344" s="87"/>
      <c r="D344" s="78"/>
      <c r="E344" s="79"/>
      <c r="F344" s="71"/>
      <c r="G344" s="79"/>
      <c r="H344" s="71"/>
      <c r="I344" s="71"/>
      <c r="J344" s="80"/>
      <c r="K344" s="21"/>
    </row>
    <row r="345" spans="1:11" ht="15.75">
      <c r="A345" s="65"/>
      <c r="B345" s="7"/>
      <c r="C345" s="87"/>
      <c r="D345" s="78"/>
      <c r="E345" s="79"/>
      <c r="F345" s="71"/>
      <c r="G345" s="79"/>
      <c r="H345" s="71"/>
      <c r="I345" s="71"/>
      <c r="J345" s="80"/>
      <c r="K345" s="21"/>
    </row>
    <row r="346" spans="1:11" ht="15.75">
      <c r="A346" s="65"/>
      <c r="B346" s="7"/>
      <c r="C346" s="87"/>
      <c r="D346" s="78"/>
      <c r="E346" s="79"/>
      <c r="F346" s="71"/>
      <c r="G346" s="79"/>
      <c r="H346" s="71"/>
      <c r="I346" s="71"/>
      <c r="J346" s="80"/>
      <c r="K346" s="21"/>
    </row>
    <row r="347" spans="1:11" ht="15.75">
      <c r="A347" s="65"/>
      <c r="B347" s="7"/>
      <c r="C347" s="87"/>
      <c r="D347" s="78"/>
      <c r="E347" s="79"/>
      <c r="F347" s="71"/>
      <c r="G347" s="79"/>
      <c r="H347" s="71"/>
      <c r="I347" s="71"/>
      <c r="J347" s="80"/>
      <c r="K347" s="21"/>
    </row>
    <row r="348" spans="1:11" ht="15.75">
      <c r="A348" s="65"/>
      <c r="B348" s="7"/>
      <c r="C348" s="87"/>
      <c r="D348" s="78"/>
      <c r="E348" s="79"/>
      <c r="F348" s="71"/>
      <c r="G348" s="79"/>
      <c r="H348" s="71"/>
      <c r="I348" s="71"/>
      <c r="J348" s="80"/>
      <c r="K348" s="21"/>
    </row>
    <row r="349" spans="1:11" ht="15.75">
      <c r="A349" s="65"/>
      <c r="B349" s="7"/>
      <c r="C349" s="87"/>
      <c r="D349" s="78"/>
      <c r="E349" s="79"/>
      <c r="F349" s="71"/>
      <c r="G349" s="79"/>
      <c r="H349" s="71"/>
      <c r="I349" s="71"/>
      <c r="J349" s="80"/>
      <c r="K349" s="21"/>
    </row>
    <row r="350" spans="1:11" ht="15.75">
      <c r="A350" s="65"/>
      <c r="B350" s="7"/>
      <c r="C350" s="87"/>
      <c r="D350" s="78"/>
      <c r="E350" s="79"/>
      <c r="F350" s="71"/>
      <c r="G350" s="79"/>
      <c r="H350" s="71"/>
      <c r="I350" s="71"/>
      <c r="J350" s="80"/>
      <c r="K350" s="21"/>
    </row>
    <row r="351" spans="1:11" ht="15.75">
      <c r="A351" s="65"/>
      <c r="B351" s="7"/>
      <c r="C351" s="87"/>
      <c r="D351" s="78"/>
      <c r="E351" s="79"/>
      <c r="F351" s="71"/>
      <c r="G351" s="79"/>
      <c r="H351" s="71"/>
      <c r="I351" s="71"/>
      <c r="J351" s="80"/>
      <c r="K351" s="21"/>
    </row>
    <row r="352" spans="1:11" ht="15.75">
      <c r="A352" s="65"/>
      <c r="B352" s="7"/>
      <c r="C352" s="87"/>
      <c r="D352" s="78"/>
      <c r="E352" s="79"/>
      <c r="F352" s="71"/>
      <c r="G352" s="79"/>
      <c r="H352" s="71"/>
      <c r="I352" s="71"/>
      <c r="J352" s="80"/>
      <c r="K352" s="21"/>
    </row>
    <row r="353" spans="1:11" ht="15.75">
      <c r="A353" s="65"/>
      <c r="B353" s="7"/>
      <c r="C353" s="87"/>
      <c r="D353" s="78"/>
      <c r="E353" s="79"/>
      <c r="F353" s="71"/>
      <c r="G353" s="79"/>
      <c r="H353" s="71"/>
      <c r="I353" s="71"/>
      <c r="J353" s="80"/>
      <c r="K353" s="21"/>
    </row>
    <row r="354" spans="1:11" ht="15.75">
      <c r="A354" s="65"/>
      <c r="B354" s="7"/>
      <c r="C354" s="87"/>
      <c r="D354" s="78"/>
      <c r="E354" s="79"/>
      <c r="F354" s="71"/>
      <c r="G354" s="79"/>
      <c r="H354" s="71"/>
      <c r="I354" s="71"/>
      <c r="J354" s="80"/>
      <c r="K354" s="21"/>
    </row>
    <row r="363" ht="18">
      <c r="M363" s="76"/>
    </row>
    <row r="408" ht="18">
      <c r="M408" s="76"/>
    </row>
    <row r="427" s="7" customFormat="1" ht="15"/>
    <row r="428" s="7" customFormat="1" ht="15"/>
    <row r="429" spans="12:13" s="7" customFormat="1" ht="15.75">
      <c r="L429" s="21"/>
      <c r="M429" s="21"/>
    </row>
    <row r="431" ht="15.75">
      <c r="L431" s="77"/>
    </row>
    <row r="432" ht="15.75">
      <c r="L432" s="77"/>
    </row>
  </sheetData>
  <sheetProtection/>
  <mergeCells count="39">
    <mergeCell ref="A2:K2"/>
    <mergeCell ref="A3:K3"/>
    <mergeCell ref="A4:K4"/>
    <mergeCell ref="A5:K5"/>
    <mergeCell ref="A8:K8"/>
    <mergeCell ref="A159:K159"/>
    <mergeCell ref="A55:K55"/>
    <mergeCell ref="A56:K56"/>
    <mergeCell ref="A57:K57"/>
    <mergeCell ref="A58:K58"/>
    <mergeCell ref="A209:K209"/>
    <mergeCell ref="A160:K160"/>
    <mergeCell ref="A161:K161"/>
    <mergeCell ref="A162:K162"/>
    <mergeCell ref="A165:K165"/>
    <mergeCell ref="A208:K208"/>
    <mergeCell ref="A61:K61"/>
    <mergeCell ref="A113:K113"/>
    <mergeCell ref="A107:K107"/>
    <mergeCell ref="A108:K108"/>
    <mergeCell ref="A109:K109"/>
    <mergeCell ref="A110:K110"/>
    <mergeCell ref="A316:K316"/>
    <mergeCell ref="A210:K210"/>
    <mergeCell ref="A211:K211"/>
    <mergeCell ref="A214:K214"/>
    <mergeCell ref="A262:K262"/>
    <mergeCell ref="A263:K263"/>
    <mergeCell ref="A264:K264"/>
    <mergeCell ref="A319:K319"/>
    <mergeCell ref="D341:H341"/>
    <mergeCell ref="D340:H340"/>
    <mergeCell ref="I340:K340"/>
    <mergeCell ref="I341:K341"/>
    <mergeCell ref="A265:K265"/>
    <mergeCell ref="A268:K268"/>
    <mergeCell ref="A313:K313"/>
    <mergeCell ref="A314:K314"/>
    <mergeCell ref="A315:K315"/>
  </mergeCells>
  <printOptions/>
  <pageMargins left="0" right="0" top="0.7480314960629921" bottom="0.5511811023622047" header="0.31496062992125984" footer="0.31496062992125984"/>
  <pageSetup fitToHeight="1" fitToWidth="1" horizontalDpi="600" verticalDpi="600" orientation="landscape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A6" sqref="A6:G6"/>
    </sheetView>
  </sheetViews>
  <sheetFormatPr defaultColWidth="11.421875" defaultRowHeight="15"/>
  <cols>
    <col min="1" max="1" width="45.8515625" style="0" customWidth="1"/>
    <col min="3" max="3" width="10.140625" style="0" customWidth="1"/>
    <col min="4" max="4" width="8.57421875" style="0" customWidth="1"/>
    <col min="5" max="5" width="11.00390625" style="0" customWidth="1"/>
    <col min="6" max="6" width="12.28125" style="0" customWidth="1"/>
    <col min="7" max="8" width="11.421875" style="11" customWidth="1"/>
  </cols>
  <sheetData>
    <row r="1" ht="15">
      <c r="A1" s="12"/>
    </row>
    <row r="2" ht="15">
      <c r="A2" s="12"/>
    </row>
    <row r="3" ht="15">
      <c r="A3" s="12"/>
    </row>
    <row r="4" spans="1:7" ht="18.75">
      <c r="A4" s="240" t="s">
        <v>0</v>
      </c>
      <c r="B4" s="240"/>
      <c r="C4" s="240"/>
      <c r="D4" s="240"/>
      <c r="E4" s="240"/>
      <c r="F4" s="240"/>
      <c r="G4" s="240"/>
    </row>
    <row r="5" spans="1:7" ht="20.25">
      <c r="A5" s="241" t="s">
        <v>1</v>
      </c>
      <c r="B5" s="241"/>
      <c r="C5" s="241"/>
      <c r="D5" s="241"/>
      <c r="E5" s="241"/>
      <c r="F5" s="241"/>
      <c r="G5" s="241"/>
    </row>
    <row r="6" spans="1:7" ht="20.25">
      <c r="A6" s="241" t="s">
        <v>2</v>
      </c>
      <c r="B6" s="241"/>
      <c r="C6" s="241"/>
      <c r="D6" s="241"/>
      <c r="E6" s="241"/>
      <c r="F6" s="241"/>
      <c r="G6" s="241"/>
    </row>
    <row r="7" spans="1:8" ht="15.75">
      <c r="A7" s="2" t="s">
        <v>138</v>
      </c>
      <c r="C7" s="11"/>
      <c r="D7" s="11"/>
      <c r="E7" s="11"/>
      <c r="F7" s="22"/>
      <c r="G7" s="19"/>
      <c r="H7" s="19"/>
    </row>
    <row r="8" spans="1:8" ht="15.75">
      <c r="A8" s="2" t="s">
        <v>139</v>
      </c>
      <c r="C8" s="11"/>
      <c r="D8" s="11"/>
      <c r="E8" s="11"/>
      <c r="F8" s="22"/>
      <c r="G8" s="19"/>
      <c r="H8" s="19"/>
    </row>
    <row r="9" spans="1:8" ht="15.75">
      <c r="A9" s="2" t="s">
        <v>259</v>
      </c>
      <c r="C9" s="11"/>
      <c r="D9" s="11"/>
      <c r="E9" s="11"/>
      <c r="F9" s="22"/>
      <c r="G9" s="19"/>
      <c r="H9" s="19"/>
    </row>
    <row r="10" spans="1:8" ht="15.75">
      <c r="A10" s="2"/>
      <c r="C10" s="11"/>
      <c r="D10" s="11"/>
      <c r="E10" s="11"/>
      <c r="F10" s="22"/>
      <c r="G10" s="19"/>
      <c r="H10" s="19"/>
    </row>
    <row r="11" spans="1:8" ht="31.5">
      <c r="A11" s="32" t="s">
        <v>3</v>
      </c>
      <c r="B11" s="32" t="s">
        <v>4</v>
      </c>
      <c r="C11" s="32" t="s">
        <v>5</v>
      </c>
      <c r="D11" s="32" t="s">
        <v>6</v>
      </c>
      <c r="E11" s="32" t="s">
        <v>7</v>
      </c>
      <c r="F11" s="32" t="s">
        <v>10</v>
      </c>
      <c r="G11" s="33" t="s">
        <v>8</v>
      </c>
      <c r="H11" s="33" t="s">
        <v>9</v>
      </c>
    </row>
    <row r="12" spans="1:8" s="40" customFormat="1" ht="15.75">
      <c r="A12" s="39" t="s">
        <v>147</v>
      </c>
      <c r="B12" s="39" t="s">
        <v>222</v>
      </c>
      <c r="C12" s="39">
        <v>0</v>
      </c>
      <c r="D12" s="39">
        <v>0</v>
      </c>
      <c r="E12" s="39">
        <v>29</v>
      </c>
      <c r="F12" s="9">
        <v>0</v>
      </c>
      <c r="G12" s="41">
        <v>8.22</v>
      </c>
      <c r="H12" s="41">
        <v>238.38</v>
      </c>
    </row>
    <row r="13" spans="1:8" ht="16.5" thickBot="1">
      <c r="A13" s="3" t="s">
        <v>157</v>
      </c>
      <c r="B13" s="4" t="s">
        <v>222</v>
      </c>
      <c r="C13" s="10">
        <v>0</v>
      </c>
      <c r="D13" s="10">
        <v>0</v>
      </c>
      <c r="E13" s="10">
        <v>10</v>
      </c>
      <c r="F13" s="14">
        <v>0</v>
      </c>
      <c r="G13" s="42">
        <v>145</v>
      </c>
      <c r="H13" s="44">
        <v>1450</v>
      </c>
    </row>
    <row r="14" spans="1:8" ht="16.5" thickBot="1">
      <c r="A14" s="3" t="s">
        <v>187</v>
      </c>
      <c r="B14" s="4" t="s">
        <v>222</v>
      </c>
      <c r="C14" s="10">
        <v>0</v>
      </c>
      <c r="D14" s="17"/>
      <c r="E14" s="18">
        <v>8</v>
      </c>
      <c r="F14" s="14">
        <v>0</v>
      </c>
      <c r="G14" s="43">
        <v>800.4</v>
      </c>
      <c r="H14" s="44">
        <v>6403.2</v>
      </c>
    </row>
    <row r="15" spans="1:8" ht="16.5" thickBot="1">
      <c r="A15" s="3" t="s">
        <v>169</v>
      </c>
      <c r="B15" s="4" t="s">
        <v>222</v>
      </c>
      <c r="C15" s="10">
        <v>0</v>
      </c>
      <c r="D15" s="17"/>
      <c r="E15" s="18">
        <v>4</v>
      </c>
      <c r="F15" s="14">
        <v>0</v>
      </c>
      <c r="G15" s="43">
        <v>916.4</v>
      </c>
      <c r="H15" s="44">
        <v>3665.6</v>
      </c>
    </row>
    <row r="16" spans="1:8" ht="16.5" thickBot="1">
      <c r="A16" s="3" t="s">
        <v>168</v>
      </c>
      <c r="B16" s="4" t="s">
        <v>223</v>
      </c>
      <c r="C16" s="10">
        <v>0</v>
      </c>
      <c r="D16" s="17"/>
      <c r="E16" s="18">
        <v>67</v>
      </c>
      <c r="F16" s="14">
        <v>0</v>
      </c>
      <c r="G16" s="43">
        <v>35</v>
      </c>
      <c r="H16" s="44">
        <v>2345</v>
      </c>
    </row>
    <row r="17" spans="1:8" ht="16.5" thickBot="1">
      <c r="A17" s="3" t="s">
        <v>218</v>
      </c>
      <c r="B17" s="4" t="s">
        <v>225</v>
      </c>
      <c r="C17" s="10">
        <v>0</v>
      </c>
      <c r="D17" s="17"/>
      <c r="E17" s="18">
        <v>42</v>
      </c>
      <c r="F17" s="14">
        <v>0</v>
      </c>
      <c r="G17" s="43">
        <v>120</v>
      </c>
      <c r="H17" s="44">
        <v>5040</v>
      </c>
    </row>
    <row r="18" spans="1:8" ht="16.5" thickBot="1">
      <c r="A18" s="3" t="s">
        <v>179</v>
      </c>
      <c r="B18" s="4" t="s">
        <v>222</v>
      </c>
      <c r="C18" s="10">
        <v>0</v>
      </c>
      <c r="D18" s="17"/>
      <c r="E18" s="18">
        <v>11</v>
      </c>
      <c r="F18" s="14">
        <v>0</v>
      </c>
      <c r="G18" s="43">
        <v>240</v>
      </c>
      <c r="H18" s="44">
        <v>2640</v>
      </c>
    </row>
    <row r="19" spans="1:8" ht="16.5" thickBot="1">
      <c r="A19" s="3" t="s">
        <v>181</v>
      </c>
      <c r="B19" s="4" t="s">
        <v>222</v>
      </c>
      <c r="C19" s="10">
        <v>0</v>
      </c>
      <c r="D19" s="17"/>
      <c r="E19" s="18">
        <v>7</v>
      </c>
      <c r="F19" s="14">
        <v>0</v>
      </c>
      <c r="G19" s="43">
        <v>240</v>
      </c>
      <c r="H19" s="44">
        <v>1680</v>
      </c>
    </row>
    <row r="20" spans="1:8" ht="16.5" thickBot="1">
      <c r="A20" s="3" t="s">
        <v>170</v>
      </c>
      <c r="B20" s="4" t="s">
        <v>223</v>
      </c>
      <c r="C20" s="10">
        <v>0</v>
      </c>
      <c r="D20" s="17"/>
      <c r="E20" s="18">
        <v>22</v>
      </c>
      <c r="F20" s="14">
        <v>0</v>
      </c>
      <c r="G20" s="43">
        <v>380</v>
      </c>
      <c r="H20" s="44">
        <v>8360</v>
      </c>
    </row>
    <row r="21" spans="1:8" ht="16.5" thickBot="1">
      <c r="A21" s="3" t="s">
        <v>171</v>
      </c>
      <c r="B21" s="4" t="s">
        <v>223</v>
      </c>
      <c r="C21" s="10">
        <v>0</v>
      </c>
      <c r="D21" s="17"/>
      <c r="E21" s="18">
        <v>7</v>
      </c>
      <c r="F21" s="14">
        <v>0</v>
      </c>
      <c r="G21" s="43">
        <v>280</v>
      </c>
      <c r="H21" s="44">
        <v>1960</v>
      </c>
    </row>
    <row r="22" spans="1:8" ht="16.5" thickBot="1">
      <c r="A22" s="3" t="s">
        <v>217</v>
      </c>
      <c r="B22" s="4" t="s">
        <v>225</v>
      </c>
      <c r="C22" s="10">
        <v>0</v>
      </c>
      <c r="D22" s="17"/>
      <c r="E22" s="18">
        <v>20</v>
      </c>
      <c r="F22" s="26">
        <v>0</v>
      </c>
      <c r="G22" s="43">
        <v>230</v>
      </c>
      <c r="H22" s="44">
        <v>4600</v>
      </c>
    </row>
    <row r="23" spans="1:8" ht="16.5" thickBot="1">
      <c r="A23" s="3" t="s">
        <v>180</v>
      </c>
      <c r="B23" s="4" t="s">
        <v>222</v>
      </c>
      <c r="C23" s="10">
        <v>0</v>
      </c>
      <c r="D23" s="17"/>
      <c r="E23" s="18">
        <v>27</v>
      </c>
      <c r="F23" s="14">
        <v>0</v>
      </c>
      <c r="G23" s="43">
        <v>75</v>
      </c>
      <c r="H23" s="44">
        <v>2025</v>
      </c>
    </row>
    <row r="24" spans="1:8" ht="16.5" thickBot="1">
      <c r="A24" s="3" t="s">
        <v>215</v>
      </c>
      <c r="B24" s="4" t="s">
        <v>225</v>
      </c>
      <c r="C24" s="10">
        <v>0</v>
      </c>
      <c r="D24" s="17"/>
      <c r="E24" s="18">
        <v>22</v>
      </c>
      <c r="F24" s="14">
        <v>0</v>
      </c>
      <c r="G24" s="43">
        <v>230</v>
      </c>
      <c r="H24" s="44">
        <v>5060</v>
      </c>
    </row>
    <row r="25" spans="1:8" ht="16.5" thickBot="1">
      <c r="A25" s="3" t="s">
        <v>183</v>
      </c>
      <c r="B25" s="4" t="s">
        <v>222</v>
      </c>
      <c r="C25" s="10">
        <v>0</v>
      </c>
      <c r="D25" s="17"/>
      <c r="E25" s="18">
        <v>8</v>
      </c>
      <c r="F25" s="14">
        <v>0</v>
      </c>
      <c r="G25" s="43">
        <v>0</v>
      </c>
      <c r="H25" s="44">
        <v>0</v>
      </c>
    </row>
    <row r="26" spans="1:8" ht="16.5" thickBot="1">
      <c r="A26" s="3" t="s">
        <v>186</v>
      </c>
      <c r="B26" s="4" t="s">
        <v>222</v>
      </c>
      <c r="C26" s="10">
        <v>0</v>
      </c>
      <c r="D26" s="17"/>
      <c r="E26" s="18">
        <v>4100</v>
      </c>
      <c r="F26" s="16">
        <v>0</v>
      </c>
      <c r="G26" s="43">
        <v>4.4</v>
      </c>
      <c r="H26" s="44">
        <v>18040</v>
      </c>
    </row>
    <row r="27" spans="1:8" ht="15.75">
      <c r="A27" s="34" t="s">
        <v>174</v>
      </c>
      <c r="B27" s="5" t="s">
        <v>223</v>
      </c>
      <c r="C27" s="10">
        <v>0</v>
      </c>
      <c r="D27" s="17"/>
      <c r="E27" s="18">
        <v>18</v>
      </c>
      <c r="F27" s="18">
        <v>0</v>
      </c>
      <c r="G27" s="43">
        <v>95</v>
      </c>
      <c r="H27" s="45">
        <v>1710</v>
      </c>
    </row>
    <row r="28" spans="1:8" ht="15.75">
      <c r="A28" s="8" t="s">
        <v>156</v>
      </c>
      <c r="B28" s="8" t="s">
        <v>222</v>
      </c>
      <c r="C28" s="10">
        <v>0</v>
      </c>
      <c r="D28" s="10">
        <v>0</v>
      </c>
      <c r="E28" s="10">
        <v>10</v>
      </c>
      <c r="F28" s="18">
        <v>0</v>
      </c>
      <c r="G28" s="42">
        <v>25</v>
      </c>
      <c r="H28" s="43">
        <v>250</v>
      </c>
    </row>
    <row r="29" spans="1:8" ht="15.75">
      <c r="A29" s="8" t="s">
        <v>154</v>
      </c>
      <c r="B29" s="8" t="s">
        <v>222</v>
      </c>
      <c r="C29" s="10">
        <v>0</v>
      </c>
      <c r="D29" s="10">
        <v>0</v>
      </c>
      <c r="E29" s="10">
        <v>13</v>
      </c>
      <c r="F29" s="18">
        <v>0</v>
      </c>
      <c r="G29" s="42">
        <v>450</v>
      </c>
      <c r="H29" s="43">
        <v>5850</v>
      </c>
    </row>
    <row r="30" spans="1:8" ht="16.5" thickBot="1">
      <c r="A30" s="3" t="s">
        <v>167</v>
      </c>
      <c r="B30" s="4" t="s">
        <v>222</v>
      </c>
      <c r="C30" s="10">
        <v>0</v>
      </c>
      <c r="D30" s="13"/>
      <c r="E30" s="14">
        <v>13</v>
      </c>
      <c r="F30" s="14">
        <v>0</v>
      </c>
      <c r="G30" s="44">
        <v>540</v>
      </c>
      <c r="H30" s="44">
        <v>7020</v>
      </c>
    </row>
    <row r="31" spans="1:8" ht="16.5" thickBot="1">
      <c r="A31" s="3" t="s">
        <v>207</v>
      </c>
      <c r="B31" s="4" t="s">
        <v>224</v>
      </c>
      <c r="C31" s="10">
        <v>0</v>
      </c>
      <c r="D31" s="13"/>
      <c r="E31" s="14">
        <v>24</v>
      </c>
      <c r="F31" s="14">
        <v>0</v>
      </c>
      <c r="G31" s="44">
        <v>750</v>
      </c>
      <c r="H31" s="44">
        <v>18000</v>
      </c>
    </row>
    <row r="32" spans="1:8" ht="16.5" thickBot="1">
      <c r="A32" s="3" t="s">
        <v>189</v>
      </c>
      <c r="B32" s="4" t="s">
        <v>224</v>
      </c>
      <c r="C32" s="10">
        <v>0</v>
      </c>
      <c r="D32" s="13"/>
      <c r="E32" s="14">
        <v>52</v>
      </c>
      <c r="F32" s="14">
        <v>0</v>
      </c>
      <c r="G32" s="44">
        <v>360</v>
      </c>
      <c r="H32" s="44">
        <v>18720</v>
      </c>
    </row>
    <row r="33" spans="1:8" ht="16.5" thickBot="1">
      <c r="A33" s="3" t="s">
        <v>197</v>
      </c>
      <c r="B33" s="4" t="s">
        <v>224</v>
      </c>
      <c r="C33" s="10">
        <v>0</v>
      </c>
      <c r="D33" s="13"/>
      <c r="E33" s="14">
        <v>4</v>
      </c>
      <c r="F33" s="26">
        <v>0</v>
      </c>
      <c r="G33" s="44">
        <v>600</v>
      </c>
      <c r="H33" s="44">
        <v>2400</v>
      </c>
    </row>
    <row r="34" spans="1:8" ht="16.5" thickBot="1">
      <c r="A34" s="3" t="s">
        <v>203</v>
      </c>
      <c r="B34" s="4" t="s">
        <v>224</v>
      </c>
      <c r="C34" s="10">
        <v>0</v>
      </c>
      <c r="D34" s="13"/>
      <c r="E34" s="14">
        <v>1</v>
      </c>
      <c r="F34" s="14">
        <v>0</v>
      </c>
      <c r="G34" s="44">
        <v>990</v>
      </c>
      <c r="H34" s="44">
        <v>990</v>
      </c>
    </row>
    <row r="35" spans="1:8" ht="16.5" thickBot="1">
      <c r="A35" s="3" t="s">
        <v>208</v>
      </c>
      <c r="B35" s="4" t="s">
        <v>224</v>
      </c>
      <c r="C35" s="10">
        <v>0</v>
      </c>
      <c r="D35" s="13"/>
      <c r="E35" s="14">
        <v>9</v>
      </c>
      <c r="F35" s="14">
        <v>0</v>
      </c>
      <c r="G35" s="44">
        <v>1200</v>
      </c>
      <c r="H35" s="44">
        <v>10800</v>
      </c>
    </row>
    <row r="36" spans="1:8" ht="16.5" thickBot="1">
      <c r="A36" s="3" t="s">
        <v>202</v>
      </c>
      <c r="B36" s="4" t="s">
        <v>224</v>
      </c>
      <c r="C36" s="10">
        <v>0</v>
      </c>
      <c r="D36" s="13"/>
      <c r="E36" s="14">
        <v>25</v>
      </c>
      <c r="F36" s="14">
        <v>0</v>
      </c>
      <c r="G36" s="44">
        <v>2450</v>
      </c>
      <c r="H36" s="44">
        <v>61250</v>
      </c>
    </row>
    <row r="37" spans="1:8" ht="16.5" thickBot="1">
      <c r="A37" s="3" t="s">
        <v>200</v>
      </c>
      <c r="B37" s="4" t="s">
        <v>224</v>
      </c>
      <c r="C37" s="10">
        <v>0</v>
      </c>
      <c r="D37" s="13"/>
      <c r="E37" s="14">
        <v>5</v>
      </c>
      <c r="F37" s="14">
        <v>0</v>
      </c>
      <c r="G37" s="44">
        <v>600</v>
      </c>
      <c r="H37" s="44">
        <v>3000</v>
      </c>
    </row>
    <row r="38" spans="1:8" ht="16.5" thickBot="1">
      <c r="A38" s="3" t="s">
        <v>196</v>
      </c>
      <c r="B38" s="4" t="s">
        <v>224</v>
      </c>
      <c r="C38" s="10">
        <v>0</v>
      </c>
      <c r="D38" s="13"/>
      <c r="E38" s="14">
        <v>2</v>
      </c>
      <c r="F38" s="14">
        <v>0</v>
      </c>
      <c r="G38" s="44">
        <v>600</v>
      </c>
      <c r="H38" s="44">
        <v>1200</v>
      </c>
    </row>
    <row r="39" spans="1:8" ht="16.5" thickBot="1">
      <c r="A39" s="3" t="s">
        <v>201</v>
      </c>
      <c r="B39" s="4" t="s">
        <v>224</v>
      </c>
      <c r="C39" s="10">
        <v>0</v>
      </c>
      <c r="D39" s="13"/>
      <c r="E39" s="14">
        <v>3</v>
      </c>
      <c r="F39" s="14">
        <v>0</v>
      </c>
      <c r="G39" s="44">
        <v>600</v>
      </c>
      <c r="H39" s="44">
        <v>1800</v>
      </c>
    </row>
    <row r="40" spans="1:8" ht="16.5" thickBot="1">
      <c r="A40" s="3" t="s">
        <v>195</v>
      </c>
      <c r="B40" s="4" t="s">
        <v>224</v>
      </c>
      <c r="C40" s="10">
        <v>0</v>
      </c>
      <c r="D40" s="13"/>
      <c r="E40" s="14">
        <v>14</v>
      </c>
      <c r="F40" s="16">
        <v>0</v>
      </c>
      <c r="G40" s="44">
        <v>650</v>
      </c>
      <c r="H40" s="44">
        <v>9100</v>
      </c>
    </row>
    <row r="41" spans="1:8" ht="15.75">
      <c r="A41" s="34" t="s">
        <v>205</v>
      </c>
      <c r="B41" s="5" t="s">
        <v>224</v>
      </c>
      <c r="C41" s="10">
        <v>0</v>
      </c>
      <c r="D41" s="15"/>
      <c r="E41" s="16">
        <v>11</v>
      </c>
      <c r="F41" s="18">
        <v>0</v>
      </c>
      <c r="G41" s="45">
        <v>750</v>
      </c>
      <c r="H41" s="45">
        <v>8250</v>
      </c>
    </row>
    <row r="42" spans="1:8" ht="15.75">
      <c r="A42" s="8" t="s">
        <v>211</v>
      </c>
      <c r="B42" s="8" t="s">
        <v>224</v>
      </c>
      <c r="C42" s="10">
        <v>0</v>
      </c>
      <c r="D42" s="17"/>
      <c r="E42" s="18">
        <v>6</v>
      </c>
      <c r="F42" s="18">
        <v>0</v>
      </c>
      <c r="G42" s="43">
        <v>750</v>
      </c>
      <c r="H42" s="43">
        <v>4500</v>
      </c>
    </row>
    <row r="43" spans="1:8" ht="15.75">
      <c r="A43" s="8" t="s">
        <v>204</v>
      </c>
      <c r="B43" s="8" t="s">
        <v>224</v>
      </c>
      <c r="C43" s="10">
        <v>0</v>
      </c>
      <c r="D43" s="17"/>
      <c r="E43" s="18">
        <v>5</v>
      </c>
      <c r="F43" s="31">
        <v>0</v>
      </c>
      <c r="G43" s="43">
        <v>750</v>
      </c>
      <c r="H43" s="43">
        <v>3750</v>
      </c>
    </row>
    <row r="44" spans="1:8" ht="16.5" thickBot="1">
      <c r="A44" s="35" t="s">
        <v>209</v>
      </c>
      <c r="B44" s="36" t="s">
        <v>224</v>
      </c>
      <c r="C44" s="10">
        <v>0</v>
      </c>
      <c r="D44" s="28"/>
      <c r="E44" s="29">
        <v>9</v>
      </c>
      <c r="F44" s="14">
        <v>0</v>
      </c>
      <c r="G44" s="46">
        <v>750</v>
      </c>
      <c r="H44" s="46">
        <v>6750</v>
      </c>
    </row>
    <row r="45" spans="1:8" ht="16.5" thickBot="1">
      <c r="A45" s="3" t="s">
        <v>212</v>
      </c>
      <c r="B45" s="4" t="s">
        <v>224</v>
      </c>
      <c r="C45" s="10">
        <v>0</v>
      </c>
      <c r="D45" s="13"/>
      <c r="E45" s="14">
        <v>5</v>
      </c>
      <c r="F45" s="14">
        <v>0</v>
      </c>
      <c r="G45" s="44">
        <v>750</v>
      </c>
      <c r="H45" s="44">
        <v>3750</v>
      </c>
    </row>
    <row r="46" spans="1:8" ht="16.5" thickBot="1">
      <c r="A46" s="3" t="s">
        <v>219</v>
      </c>
      <c r="B46" s="4" t="s">
        <v>224</v>
      </c>
      <c r="C46" s="10">
        <v>0</v>
      </c>
      <c r="D46" s="13"/>
      <c r="E46" s="14">
        <v>4</v>
      </c>
      <c r="F46" s="14">
        <v>0</v>
      </c>
      <c r="G46" s="44">
        <v>1200</v>
      </c>
      <c r="H46" s="44">
        <v>4800</v>
      </c>
    </row>
    <row r="47" spans="1:8" ht="16.5" thickBot="1">
      <c r="A47" s="3" t="s">
        <v>149</v>
      </c>
      <c r="B47" s="4" t="s">
        <v>222</v>
      </c>
      <c r="C47" s="10">
        <v>0</v>
      </c>
      <c r="D47" s="38">
        <v>0</v>
      </c>
      <c r="E47" s="38">
        <v>69</v>
      </c>
      <c r="F47" s="14">
        <v>0</v>
      </c>
      <c r="G47" s="47">
        <v>8.22</v>
      </c>
      <c r="H47" s="44">
        <v>567.18</v>
      </c>
    </row>
    <row r="48" spans="1:8" ht="16.5" thickBot="1">
      <c r="A48" s="3" t="s">
        <v>148</v>
      </c>
      <c r="B48" s="4" t="s">
        <v>222</v>
      </c>
      <c r="C48" s="10">
        <v>0</v>
      </c>
      <c r="D48" s="38">
        <v>0</v>
      </c>
      <c r="E48" s="38">
        <v>11</v>
      </c>
      <c r="F48" s="14">
        <v>0</v>
      </c>
      <c r="G48" s="47">
        <v>8.22</v>
      </c>
      <c r="H48" s="44">
        <v>90.42</v>
      </c>
    </row>
    <row r="49" spans="1:8" ht="16.5" thickBot="1">
      <c r="A49" s="3" t="s">
        <v>150</v>
      </c>
      <c r="B49" s="4" t="s">
        <v>222</v>
      </c>
      <c r="C49" s="10">
        <v>0</v>
      </c>
      <c r="D49" s="38">
        <v>0</v>
      </c>
      <c r="E49" s="38">
        <v>85</v>
      </c>
      <c r="F49" s="14">
        <v>0</v>
      </c>
      <c r="G49" s="47">
        <v>7.08</v>
      </c>
      <c r="H49" s="44">
        <v>601.8</v>
      </c>
    </row>
    <row r="50" spans="1:8" ht="16.5" thickBot="1">
      <c r="A50" s="3" t="s">
        <v>152</v>
      </c>
      <c r="B50" s="4" t="s">
        <v>222</v>
      </c>
      <c r="C50" s="10">
        <v>0</v>
      </c>
      <c r="D50" s="38">
        <v>0</v>
      </c>
      <c r="E50" s="38">
        <v>1</v>
      </c>
      <c r="F50" s="14">
        <v>0</v>
      </c>
      <c r="G50" s="47">
        <v>44</v>
      </c>
      <c r="H50" s="44">
        <v>44</v>
      </c>
    </row>
    <row r="51" spans="1:8" ht="16.5" thickBot="1">
      <c r="A51" s="3" t="s">
        <v>193</v>
      </c>
      <c r="B51" s="4" t="s">
        <v>222</v>
      </c>
      <c r="C51" s="10">
        <v>0</v>
      </c>
      <c r="D51" s="13"/>
      <c r="E51" s="14">
        <v>1</v>
      </c>
      <c r="F51" s="14">
        <v>0</v>
      </c>
      <c r="G51" s="44">
        <v>2100</v>
      </c>
      <c r="H51" s="44">
        <v>2100</v>
      </c>
    </row>
    <row r="52" spans="1:8" ht="16.5" thickBot="1">
      <c r="A52" s="3" t="s">
        <v>153</v>
      </c>
      <c r="B52" s="4" t="s">
        <v>222</v>
      </c>
      <c r="C52" s="10">
        <v>0</v>
      </c>
      <c r="D52" s="38">
        <v>0</v>
      </c>
      <c r="E52" s="38">
        <v>6</v>
      </c>
      <c r="F52" s="14">
        <v>0</v>
      </c>
      <c r="G52" s="47">
        <v>395</v>
      </c>
      <c r="H52" s="44">
        <v>2370</v>
      </c>
    </row>
    <row r="53" spans="1:8" ht="16.5" thickBot="1">
      <c r="A53" s="3" t="s">
        <v>151</v>
      </c>
      <c r="B53" s="4" t="s">
        <v>222</v>
      </c>
      <c r="C53" s="10">
        <v>0</v>
      </c>
      <c r="D53" s="38">
        <v>0</v>
      </c>
      <c r="E53" s="38">
        <v>40</v>
      </c>
      <c r="F53" s="14">
        <v>0</v>
      </c>
      <c r="G53" s="47">
        <v>52.5</v>
      </c>
      <c r="H53" s="44">
        <v>2100</v>
      </c>
    </row>
    <row r="54" spans="1:8" ht="16.5" thickBot="1">
      <c r="A54" s="3" t="s">
        <v>165</v>
      </c>
      <c r="B54" s="4" t="s">
        <v>222</v>
      </c>
      <c r="C54" s="10">
        <v>0</v>
      </c>
      <c r="D54" s="13"/>
      <c r="E54" s="14">
        <v>36</v>
      </c>
      <c r="F54" s="14">
        <v>0</v>
      </c>
      <c r="G54" s="44">
        <v>180</v>
      </c>
      <c r="H54" s="44">
        <v>6480</v>
      </c>
    </row>
    <row r="55" spans="1:8" ht="16.5" thickBot="1">
      <c r="A55" s="3" t="s">
        <v>162</v>
      </c>
      <c r="B55" s="4" t="s">
        <v>222</v>
      </c>
      <c r="C55" s="10">
        <v>0</v>
      </c>
      <c r="D55" s="38">
        <v>0</v>
      </c>
      <c r="E55" s="38">
        <v>5</v>
      </c>
      <c r="F55" s="14">
        <v>0</v>
      </c>
      <c r="G55" s="47">
        <v>540</v>
      </c>
      <c r="H55" s="44">
        <v>2700</v>
      </c>
    </row>
    <row r="56" spans="1:8" ht="16.5" thickBot="1">
      <c r="A56" s="3" t="s">
        <v>161</v>
      </c>
      <c r="B56" s="4" t="s">
        <v>222</v>
      </c>
      <c r="C56" s="10">
        <v>0</v>
      </c>
      <c r="D56" s="38">
        <v>0</v>
      </c>
      <c r="E56" s="38">
        <v>5</v>
      </c>
      <c r="F56" s="14">
        <v>0</v>
      </c>
      <c r="G56" s="47">
        <v>540</v>
      </c>
      <c r="H56" s="44">
        <v>2700</v>
      </c>
    </row>
    <row r="57" spans="1:8" ht="16.5" thickBot="1">
      <c r="A57" s="3" t="s">
        <v>159</v>
      </c>
      <c r="B57" s="4" t="s">
        <v>222</v>
      </c>
      <c r="C57" s="10">
        <v>0</v>
      </c>
      <c r="D57" s="38">
        <v>0</v>
      </c>
      <c r="E57" s="38">
        <v>21</v>
      </c>
      <c r="F57" s="14">
        <v>0</v>
      </c>
      <c r="G57" s="47">
        <v>540</v>
      </c>
      <c r="H57" s="44">
        <v>11340</v>
      </c>
    </row>
    <row r="58" spans="1:8" ht="16.5" thickBot="1">
      <c r="A58" s="3" t="s">
        <v>160</v>
      </c>
      <c r="B58" s="4" t="s">
        <v>222</v>
      </c>
      <c r="C58" s="10">
        <v>0</v>
      </c>
      <c r="D58" s="38">
        <v>0</v>
      </c>
      <c r="E58" s="38">
        <v>6</v>
      </c>
      <c r="F58" s="14">
        <v>0</v>
      </c>
      <c r="G58" s="47">
        <v>540</v>
      </c>
      <c r="H58" s="44">
        <v>3240</v>
      </c>
    </row>
    <row r="59" spans="1:8" ht="16.5" thickBot="1">
      <c r="A59" s="3" t="s">
        <v>178</v>
      </c>
      <c r="B59" s="4" t="s">
        <v>222</v>
      </c>
      <c r="C59" s="10">
        <v>0</v>
      </c>
      <c r="D59" s="13"/>
      <c r="E59" s="14">
        <v>16</v>
      </c>
      <c r="F59" s="14">
        <v>0</v>
      </c>
      <c r="G59" s="44">
        <v>55.83</v>
      </c>
      <c r="H59" s="44">
        <v>893.28</v>
      </c>
    </row>
    <row r="60" spans="1:8" ht="16.5" thickBot="1">
      <c r="A60" s="3" t="s">
        <v>176</v>
      </c>
      <c r="B60" s="4" t="s">
        <v>222</v>
      </c>
      <c r="C60" s="10">
        <v>0</v>
      </c>
      <c r="D60" s="13"/>
      <c r="E60" s="14">
        <v>36</v>
      </c>
      <c r="F60" s="16">
        <v>0</v>
      </c>
      <c r="G60" s="44">
        <v>576</v>
      </c>
      <c r="H60" s="44">
        <v>20736</v>
      </c>
    </row>
    <row r="61" spans="1:8" ht="15.75">
      <c r="A61" s="34" t="s">
        <v>194</v>
      </c>
      <c r="B61" s="5" t="s">
        <v>225</v>
      </c>
      <c r="C61" s="10">
        <v>0</v>
      </c>
      <c r="D61" s="15"/>
      <c r="E61" s="16">
        <v>9</v>
      </c>
      <c r="F61" s="18">
        <v>0</v>
      </c>
      <c r="G61" s="45">
        <v>65</v>
      </c>
      <c r="H61" s="45">
        <v>585</v>
      </c>
    </row>
    <row r="62" spans="1:8" ht="15.75">
      <c r="A62" s="8" t="s">
        <v>199</v>
      </c>
      <c r="B62" s="8" t="s">
        <v>225</v>
      </c>
      <c r="C62" s="10">
        <v>0</v>
      </c>
      <c r="D62" s="17"/>
      <c r="E62" s="18">
        <v>1</v>
      </c>
      <c r="F62" s="18">
        <v>0</v>
      </c>
      <c r="G62" s="43">
        <v>135</v>
      </c>
      <c r="H62" s="43">
        <v>135</v>
      </c>
    </row>
    <row r="63" spans="1:8" ht="15.75">
      <c r="A63" s="8" t="s">
        <v>191</v>
      </c>
      <c r="B63" s="8" t="s">
        <v>225</v>
      </c>
      <c r="C63" s="10">
        <v>0</v>
      </c>
      <c r="D63" s="17"/>
      <c r="E63" s="18">
        <v>5</v>
      </c>
      <c r="F63" s="31">
        <v>0</v>
      </c>
      <c r="G63" s="43">
        <v>120</v>
      </c>
      <c r="H63" s="43">
        <v>600</v>
      </c>
    </row>
    <row r="64" spans="1:8" ht="16.5" thickBot="1">
      <c r="A64" s="35" t="s">
        <v>188</v>
      </c>
      <c r="B64" s="36" t="s">
        <v>224</v>
      </c>
      <c r="C64" s="10">
        <v>0</v>
      </c>
      <c r="D64" s="28"/>
      <c r="E64" s="29">
        <v>12</v>
      </c>
      <c r="F64" s="14">
        <v>0</v>
      </c>
      <c r="G64" s="46">
        <v>290</v>
      </c>
      <c r="H64" s="46">
        <v>3480</v>
      </c>
    </row>
    <row r="65" spans="1:8" ht="16.5" thickBot="1">
      <c r="A65" s="3" t="s">
        <v>185</v>
      </c>
      <c r="B65" s="4" t="s">
        <v>224</v>
      </c>
      <c r="C65" s="10">
        <v>0</v>
      </c>
      <c r="D65" s="13"/>
      <c r="E65" s="14">
        <v>9</v>
      </c>
      <c r="F65" s="14">
        <v>0</v>
      </c>
      <c r="G65" s="44">
        <v>340</v>
      </c>
      <c r="H65" s="44">
        <v>3060</v>
      </c>
    </row>
    <row r="66" spans="1:8" ht="16.5" thickBot="1">
      <c r="A66" s="3" t="s">
        <v>177</v>
      </c>
      <c r="B66" s="4" t="s">
        <v>223</v>
      </c>
      <c r="C66" s="10">
        <v>0</v>
      </c>
      <c r="D66" s="13"/>
      <c r="E66" s="14">
        <v>2</v>
      </c>
      <c r="F66" s="26">
        <v>0</v>
      </c>
      <c r="G66" s="44">
        <v>0</v>
      </c>
      <c r="H66" s="44">
        <f>(F65*G66)</f>
        <v>0</v>
      </c>
    </row>
    <row r="67" spans="1:8" ht="16.5" thickBot="1">
      <c r="A67" s="3" t="s">
        <v>175</v>
      </c>
      <c r="B67" s="4" t="s">
        <v>222</v>
      </c>
      <c r="C67" s="10">
        <v>0</v>
      </c>
      <c r="D67" s="13"/>
      <c r="E67" s="14">
        <v>2</v>
      </c>
      <c r="F67" s="14">
        <v>0</v>
      </c>
      <c r="G67" s="44">
        <v>535</v>
      </c>
      <c r="H67" s="44">
        <v>1070</v>
      </c>
    </row>
    <row r="68" spans="1:8" ht="16.5" thickBot="1">
      <c r="A68" s="3" t="s">
        <v>172</v>
      </c>
      <c r="B68" s="4" t="s">
        <v>222</v>
      </c>
      <c r="C68" s="10">
        <v>0</v>
      </c>
      <c r="D68" s="13"/>
      <c r="E68" s="14">
        <v>14</v>
      </c>
      <c r="F68" s="14">
        <v>0</v>
      </c>
      <c r="G68" s="44">
        <v>720</v>
      </c>
      <c r="H68" s="44">
        <v>1080</v>
      </c>
    </row>
    <row r="69" spans="1:8" ht="16.5" thickBot="1">
      <c r="A69" s="3" t="s">
        <v>155</v>
      </c>
      <c r="B69" s="4" t="s">
        <v>222</v>
      </c>
      <c r="C69" s="10">
        <v>0</v>
      </c>
      <c r="D69" s="38">
        <v>0</v>
      </c>
      <c r="E69" s="38">
        <v>3</v>
      </c>
      <c r="F69" s="14">
        <v>0</v>
      </c>
      <c r="G69" s="47">
        <v>160</v>
      </c>
      <c r="H69" s="44">
        <v>1080</v>
      </c>
    </row>
    <row r="70" spans="1:8" ht="16.5" thickBot="1">
      <c r="A70" s="3" t="s">
        <v>158</v>
      </c>
      <c r="B70" s="4" t="s">
        <v>222</v>
      </c>
      <c r="C70" s="10">
        <v>0</v>
      </c>
      <c r="D70" s="38">
        <v>0</v>
      </c>
      <c r="E70" s="38">
        <v>4</v>
      </c>
      <c r="F70" s="14">
        <v>0</v>
      </c>
      <c r="G70" s="47">
        <v>52</v>
      </c>
      <c r="H70" s="44">
        <v>208</v>
      </c>
    </row>
    <row r="71" spans="1:8" ht="16.5" thickBot="1">
      <c r="A71" s="3" t="s">
        <v>214</v>
      </c>
      <c r="B71" s="4" t="s">
        <v>225</v>
      </c>
      <c r="C71" s="10">
        <v>0</v>
      </c>
      <c r="D71" s="13"/>
      <c r="E71" s="14">
        <v>14</v>
      </c>
      <c r="F71" s="14">
        <v>0</v>
      </c>
      <c r="G71" s="44">
        <v>230</v>
      </c>
      <c r="H71" s="44">
        <v>32020</v>
      </c>
    </row>
    <row r="72" spans="1:8" ht="16.5" thickBot="1">
      <c r="A72" s="3" t="s">
        <v>190</v>
      </c>
      <c r="B72" s="4" t="s">
        <v>225</v>
      </c>
      <c r="C72" s="10">
        <v>0</v>
      </c>
      <c r="D72" s="13"/>
      <c r="E72" s="14">
        <v>20</v>
      </c>
      <c r="F72" s="14">
        <v>0</v>
      </c>
      <c r="G72" s="44">
        <v>66</v>
      </c>
      <c r="H72" s="44">
        <v>1320</v>
      </c>
    </row>
    <row r="73" spans="1:8" ht="16.5" thickBot="1">
      <c r="A73" s="3" t="s">
        <v>213</v>
      </c>
      <c r="B73" s="4" t="s">
        <v>224</v>
      </c>
      <c r="C73" s="10">
        <v>0</v>
      </c>
      <c r="D73" s="13"/>
      <c r="E73" s="14">
        <v>8</v>
      </c>
      <c r="F73" s="14">
        <v>0</v>
      </c>
      <c r="G73" s="44">
        <v>750</v>
      </c>
      <c r="H73" s="44">
        <v>6000</v>
      </c>
    </row>
    <row r="74" spans="1:8" ht="16.5" thickBot="1">
      <c r="A74" s="3" t="s">
        <v>216</v>
      </c>
      <c r="B74" s="4" t="s">
        <v>225</v>
      </c>
      <c r="C74" s="10">
        <v>0</v>
      </c>
      <c r="D74" s="13"/>
      <c r="E74" s="14">
        <v>108</v>
      </c>
      <c r="F74" s="14">
        <v>0</v>
      </c>
      <c r="G74" s="45">
        <v>230</v>
      </c>
      <c r="H74" s="44">
        <v>24840</v>
      </c>
    </row>
    <row r="75" spans="1:8" ht="16.5" thickBot="1">
      <c r="A75" s="3" t="s">
        <v>164</v>
      </c>
      <c r="B75" s="4" t="s">
        <v>222</v>
      </c>
      <c r="C75" s="10">
        <v>0</v>
      </c>
      <c r="D75" s="13"/>
      <c r="E75" s="14">
        <v>19</v>
      </c>
      <c r="F75" s="14">
        <v>0</v>
      </c>
      <c r="G75" s="43">
        <v>510</v>
      </c>
      <c r="H75" s="44">
        <v>9690</v>
      </c>
    </row>
    <row r="76" spans="1:8" ht="16.5" thickBot="1">
      <c r="A76" s="3" t="s">
        <v>182</v>
      </c>
      <c r="B76" s="4" t="s">
        <v>222</v>
      </c>
      <c r="C76" s="10">
        <v>0</v>
      </c>
      <c r="D76" s="13"/>
      <c r="E76" s="14">
        <v>6</v>
      </c>
      <c r="F76" s="14">
        <v>0</v>
      </c>
      <c r="G76" s="43">
        <v>25</v>
      </c>
      <c r="H76" s="44">
        <v>150</v>
      </c>
    </row>
    <row r="77" spans="1:8" ht="16.5" thickBot="1">
      <c r="A77" s="3" t="s">
        <v>173</v>
      </c>
      <c r="B77" s="4" t="s">
        <v>222</v>
      </c>
      <c r="C77" s="10">
        <v>0</v>
      </c>
      <c r="D77" s="13"/>
      <c r="E77" s="14">
        <v>1</v>
      </c>
      <c r="F77" s="14">
        <v>0</v>
      </c>
      <c r="G77" s="46">
        <v>80</v>
      </c>
      <c r="H77" s="44">
        <v>80</v>
      </c>
    </row>
    <row r="78" spans="1:8" ht="16.5" thickBot="1">
      <c r="A78" s="3" t="s">
        <v>221</v>
      </c>
      <c r="B78" s="4" t="s">
        <v>222</v>
      </c>
      <c r="C78" s="10">
        <v>0</v>
      </c>
      <c r="D78" s="38">
        <v>0</v>
      </c>
      <c r="E78" s="38">
        <v>31</v>
      </c>
      <c r="F78" s="14">
        <v>0</v>
      </c>
      <c r="G78" s="47">
        <v>21</v>
      </c>
      <c r="H78" s="44">
        <v>651</v>
      </c>
    </row>
    <row r="79" spans="1:8" ht="16.5" thickBot="1">
      <c r="A79" s="3" t="s">
        <v>184</v>
      </c>
      <c r="B79" s="4" t="s">
        <v>222</v>
      </c>
      <c r="C79" s="10">
        <v>0</v>
      </c>
      <c r="D79" s="13"/>
      <c r="E79" s="14">
        <v>50</v>
      </c>
      <c r="F79" s="14">
        <v>0</v>
      </c>
      <c r="G79" s="44">
        <v>24</v>
      </c>
      <c r="H79" s="44">
        <v>1200</v>
      </c>
    </row>
    <row r="80" spans="1:8" ht="16.5" thickBot="1">
      <c r="A80" s="3" t="s">
        <v>198</v>
      </c>
      <c r="B80" s="4" t="s">
        <v>224</v>
      </c>
      <c r="C80" s="10">
        <v>0</v>
      </c>
      <c r="D80" s="13"/>
      <c r="E80" s="14">
        <v>20</v>
      </c>
      <c r="F80" s="16">
        <v>0</v>
      </c>
      <c r="G80" s="44">
        <v>750</v>
      </c>
      <c r="H80" s="44">
        <v>15000</v>
      </c>
    </row>
    <row r="81" spans="1:8" ht="16.5" thickBot="1">
      <c r="A81" s="34" t="s">
        <v>220</v>
      </c>
      <c r="B81" s="5" t="s">
        <v>224</v>
      </c>
      <c r="C81" s="10">
        <v>0</v>
      </c>
      <c r="D81" s="15"/>
      <c r="E81" s="16">
        <v>2</v>
      </c>
      <c r="F81" s="18">
        <v>0</v>
      </c>
      <c r="G81" s="44">
        <v>90</v>
      </c>
      <c r="H81" s="45">
        <v>180</v>
      </c>
    </row>
    <row r="82" spans="1:8" ht="16.5" thickBot="1">
      <c r="A82" s="8" t="s">
        <v>210</v>
      </c>
      <c r="B82" s="8" t="s">
        <v>224</v>
      </c>
      <c r="C82" s="10">
        <v>0</v>
      </c>
      <c r="D82" s="17"/>
      <c r="E82" s="18">
        <v>1</v>
      </c>
      <c r="F82" s="18">
        <v>0</v>
      </c>
      <c r="G82" s="44">
        <v>230</v>
      </c>
      <c r="H82" s="43">
        <v>230</v>
      </c>
    </row>
    <row r="83" spans="1:8" ht="16.5" thickBot="1">
      <c r="A83" s="8" t="s">
        <v>206</v>
      </c>
      <c r="B83" s="8" t="s">
        <v>224</v>
      </c>
      <c r="C83" s="10">
        <v>0</v>
      </c>
      <c r="D83" s="17"/>
      <c r="E83" s="18">
        <v>13</v>
      </c>
      <c r="F83" s="31">
        <v>0</v>
      </c>
      <c r="G83" s="44">
        <v>750</v>
      </c>
      <c r="H83" s="43">
        <v>9750</v>
      </c>
    </row>
    <row r="84" spans="1:8" ht="16.5" thickBot="1">
      <c r="A84" s="35" t="s">
        <v>192</v>
      </c>
      <c r="B84" s="36" t="s">
        <v>224</v>
      </c>
      <c r="C84" s="10">
        <v>0</v>
      </c>
      <c r="D84" s="28"/>
      <c r="E84" s="49">
        <v>3</v>
      </c>
      <c r="F84" s="18">
        <v>0</v>
      </c>
      <c r="G84" s="44">
        <v>230</v>
      </c>
      <c r="H84" s="46">
        <v>690</v>
      </c>
    </row>
    <row r="85" spans="1:8" ht="16.5" thickBot="1">
      <c r="A85" s="3" t="s">
        <v>166</v>
      </c>
      <c r="B85" s="4" t="s">
        <v>222</v>
      </c>
      <c r="C85" s="10">
        <v>0</v>
      </c>
      <c r="D85" s="13"/>
      <c r="E85" s="14">
        <v>14</v>
      </c>
      <c r="F85" s="14">
        <v>0</v>
      </c>
      <c r="G85" s="44">
        <v>80</v>
      </c>
      <c r="H85" s="44">
        <v>1120</v>
      </c>
    </row>
    <row r="86" spans="1:8" ht="16.5" thickBot="1">
      <c r="A86" s="3" t="s">
        <v>163</v>
      </c>
      <c r="B86" s="4" t="s">
        <v>222</v>
      </c>
      <c r="C86" s="37">
        <v>0</v>
      </c>
      <c r="D86" s="38">
        <v>0</v>
      </c>
      <c r="E86" s="38">
        <v>1</v>
      </c>
      <c r="F86" s="14">
        <v>0</v>
      </c>
      <c r="G86" s="48">
        <v>125</v>
      </c>
      <c r="H86" s="44">
        <v>125</v>
      </c>
    </row>
    <row r="87" spans="1:8" s="7" customFormat="1" ht="15.75">
      <c r="A87" s="30"/>
      <c r="B87" s="30"/>
      <c r="D87" s="30"/>
      <c r="E87" s="30"/>
      <c r="F87" s="31"/>
      <c r="G87" s="31"/>
      <c r="H87" s="31"/>
    </row>
    <row r="88" spans="1:8" s="7" customFormat="1" ht="15.75">
      <c r="A88" s="30"/>
      <c r="B88" s="30"/>
      <c r="D88" s="30"/>
      <c r="E88" s="30"/>
      <c r="F88" s="31"/>
      <c r="G88" s="31"/>
      <c r="H88" s="31"/>
    </row>
    <row r="89" spans="1:8" s="7" customFormat="1" ht="15.75">
      <c r="A89" s="30"/>
      <c r="B89" s="30"/>
      <c r="D89" s="30"/>
      <c r="E89" s="30"/>
      <c r="F89" s="31"/>
      <c r="G89" s="31"/>
      <c r="H89" s="31"/>
    </row>
    <row r="90" ht="15">
      <c r="C90" s="7"/>
    </row>
    <row r="91" spans="1:7" ht="18.75">
      <c r="A91" s="23" t="s">
        <v>144</v>
      </c>
      <c r="C91" s="11"/>
      <c r="D91" s="11" t="s">
        <v>145</v>
      </c>
      <c r="E91" s="11"/>
      <c r="G91" s="19" t="s">
        <v>146</v>
      </c>
    </row>
    <row r="92" spans="1:7" ht="15.75">
      <c r="A92" s="25" t="s">
        <v>141</v>
      </c>
      <c r="C92" s="24" t="s">
        <v>142</v>
      </c>
      <c r="D92" s="11"/>
      <c r="E92" s="11"/>
      <c r="F92" s="24" t="s">
        <v>143</v>
      </c>
      <c r="G92" s="19"/>
    </row>
    <row r="93" ht="15">
      <c r="C93" s="7"/>
    </row>
    <row r="94" ht="15">
      <c r="C94" s="7"/>
    </row>
    <row r="95" ht="15">
      <c r="C95" s="7"/>
    </row>
    <row r="96" ht="15">
      <c r="C96" s="7"/>
    </row>
  </sheetData>
  <sheetProtection/>
  <mergeCells count="3"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orientation="landscape" r:id="rId6"/>
  <legacyDrawing r:id="rId5"/>
  <oleObjects>
    <oleObject progId="PBrush" shapeId="165831" r:id="rId1"/>
    <oleObject progId="PBrush" shapeId="117620" r:id="rId2"/>
    <oleObject progId="PBrush" shapeId="117909" r:id="rId3"/>
    <oleObject progId="PBrush" shapeId="11814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JCASTACIO</dc:creator>
  <cp:keywords/>
  <dc:description/>
  <cp:lastModifiedBy>Yadenis Toribio</cp:lastModifiedBy>
  <cp:lastPrinted>2022-03-31T14:57:43Z</cp:lastPrinted>
  <dcterms:created xsi:type="dcterms:W3CDTF">2012-03-30T00:03:44Z</dcterms:created>
  <dcterms:modified xsi:type="dcterms:W3CDTF">2022-04-04T16:22:30Z</dcterms:modified>
  <cp:category/>
  <cp:version/>
  <cp:contentType/>
  <cp:contentStatus/>
</cp:coreProperties>
</file>